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activeTab="1"/>
  </bookViews>
  <sheets>
    <sheet name="Паспорт МП" sheetId="1" r:id="rId1"/>
    <sheet name="Система пр.меропр." sheetId="2" r:id="rId2"/>
  </sheets>
  <definedNames>
    <definedName name="_xlnm._FilterDatabase" localSheetId="0" hidden="1">'Паспорт МП'!$A$3:$G$567</definedName>
    <definedName name="_xlnm._FilterDatabase" localSheetId="1" hidden="1">'Система пр.меропр.'!$A$1:$R$221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8" i="2" l="1"/>
  <c r="D23" i="1" l="1"/>
  <c r="E23" i="1"/>
  <c r="F23" i="1"/>
  <c r="G23" i="1"/>
  <c r="C23" i="1"/>
  <c r="D22" i="1"/>
  <c r="E22" i="1"/>
  <c r="F22" i="1"/>
  <c r="G22" i="1"/>
  <c r="C22" i="1"/>
  <c r="D21" i="1"/>
  <c r="E21" i="1"/>
  <c r="F21" i="1"/>
  <c r="G21" i="1"/>
  <c r="C21" i="1"/>
  <c r="N63" i="2"/>
  <c r="O83" i="2"/>
  <c r="P83" i="2"/>
  <c r="Q83" i="2"/>
  <c r="R83" i="2"/>
  <c r="O84" i="2"/>
  <c r="P84" i="2"/>
  <c r="Q84" i="2"/>
  <c r="R84" i="2"/>
  <c r="O85" i="2"/>
  <c r="P85" i="2"/>
  <c r="Q85" i="2"/>
  <c r="R85" i="2"/>
  <c r="N85" i="2"/>
  <c r="N84" i="2"/>
  <c r="N98" i="2"/>
  <c r="O107" i="2"/>
  <c r="P107" i="2"/>
  <c r="Q107" i="2"/>
  <c r="R107" i="2"/>
  <c r="N107" i="2"/>
  <c r="O194" i="2"/>
  <c r="P194" i="2"/>
  <c r="Q194" i="2"/>
  <c r="R194" i="2"/>
  <c r="O140" i="2"/>
  <c r="P140" i="2"/>
  <c r="Q140" i="2"/>
  <c r="R140" i="2"/>
  <c r="N140" i="2"/>
  <c r="O141" i="2"/>
  <c r="P141" i="2"/>
  <c r="Q141" i="2"/>
  <c r="R141" i="2"/>
  <c r="N141" i="2"/>
  <c r="O148" i="2"/>
  <c r="P148" i="2"/>
  <c r="Q148" i="2"/>
  <c r="R148" i="2"/>
  <c r="N148" i="2"/>
  <c r="O149" i="2"/>
  <c r="P149" i="2"/>
  <c r="Q149" i="2"/>
  <c r="R149" i="2"/>
  <c r="N149" i="2"/>
  <c r="O156" i="2"/>
  <c r="P156" i="2"/>
  <c r="Q156" i="2"/>
  <c r="R156" i="2"/>
  <c r="N156" i="2"/>
  <c r="O157" i="2"/>
  <c r="P157" i="2"/>
  <c r="Q157" i="2"/>
  <c r="R157" i="2"/>
  <c r="N157" i="2"/>
  <c r="O164" i="2"/>
  <c r="P164" i="2"/>
  <c r="Q164" i="2"/>
  <c r="R164" i="2"/>
  <c r="N164" i="2"/>
  <c r="O165" i="2"/>
  <c r="P165" i="2"/>
  <c r="Q165" i="2"/>
  <c r="R165" i="2"/>
  <c r="N165" i="2"/>
  <c r="R218" i="2"/>
  <c r="Q218" i="2"/>
  <c r="O218" i="2"/>
  <c r="N218" i="2"/>
  <c r="R217" i="2"/>
  <c r="R213" i="2" s="1"/>
  <c r="R209" i="2" s="1"/>
  <c r="Q217" i="2"/>
  <c r="P217" i="2"/>
  <c r="P213" i="2" s="1"/>
  <c r="P209" i="2" s="1"/>
  <c r="O217" i="2"/>
  <c r="N217" i="2"/>
  <c r="N213" i="2" s="1"/>
  <c r="N209" i="2" s="1"/>
  <c r="R216" i="2"/>
  <c r="Q216" i="2"/>
  <c r="Q212" i="2" s="1"/>
  <c r="Q208" i="2" s="1"/>
  <c r="P216" i="2"/>
  <c r="O216" i="2"/>
  <c r="O212" i="2" s="1"/>
  <c r="O208" i="2" s="1"/>
  <c r="N216" i="2"/>
  <c r="N212" i="2" s="1"/>
  <c r="N208" i="2" s="1"/>
  <c r="R215" i="2"/>
  <c r="R211" i="2" s="1"/>
  <c r="R207" i="2" s="1"/>
  <c r="G30" i="1" s="1"/>
  <c r="G29" i="1" s="1"/>
  <c r="Q215" i="2"/>
  <c r="Q211" i="2" s="1"/>
  <c r="Q207" i="2" s="1"/>
  <c r="F30" i="1" s="1"/>
  <c r="F29" i="1" s="1"/>
  <c r="P215" i="2"/>
  <c r="P211" i="2" s="1"/>
  <c r="P207" i="2" s="1"/>
  <c r="E30" i="1" s="1"/>
  <c r="E29" i="1" s="1"/>
  <c r="O215" i="2"/>
  <c r="O211" i="2" s="1"/>
  <c r="O207" i="2" s="1"/>
  <c r="D30" i="1" s="1"/>
  <c r="D29" i="1" s="1"/>
  <c r="N215" i="2"/>
  <c r="N211" i="2" s="1"/>
  <c r="N207" i="2" s="1"/>
  <c r="R202" i="2"/>
  <c r="Q202" i="2"/>
  <c r="P202" i="2"/>
  <c r="O202" i="2"/>
  <c r="N202" i="2"/>
  <c r="R201" i="2"/>
  <c r="Q201" i="2"/>
  <c r="P201" i="2"/>
  <c r="O201" i="2"/>
  <c r="N201" i="2"/>
  <c r="R200" i="2"/>
  <c r="Q200" i="2"/>
  <c r="P200" i="2"/>
  <c r="O200" i="2"/>
  <c r="N200" i="2"/>
  <c r="R199" i="2"/>
  <c r="Q199" i="2"/>
  <c r="P199" i="2"/>
  <c r="O199" i="2"/>
  <c r="N199" i="2"/>
  <c r="N194" i="2"/>
  <c r="R193" i="2"/>
  <c r="R189" i="2" s="1"/>
  <c r="Q193" i="2"/>
  <c r="Q189" i="2" s="1"/>
  <c r="P193" i="2"/>
  <c r="P189" i="2" s="1"/>
  <c r="O193" i="2"/>
  <c r="O189" i="2" s="1"/>
  <c r="N193" i="2"/>
  <c r="N189" i="2" s="1"/>
  <c r="R192" i="2"/>
  <c r="R188" i="2" s="1"/>
  <c r="Q192" i="2"/>
  <c r="Q188" i="2" s="1"/>
  <c r="P192" i="2"/>
  <c r="P188" i="2" s="1"/>
  <c r="O192" i="2"/>
  <c r="O188" i="2" s="1"/>
  <c r="N192" i="2"/>
  <c r="N188" i="2" s="1"/>
  <c r="R191" i="2"/>
  <c r="Q191" i="2"/>
  <c r="P191" i="2"/>
  <c r="O191" i="2"/>
  <c r="O187" i="2" s="1"/>
  <c r="N191" i="2"/>
  <c r="R182" i="2"/>
  <c r="Q182" i="2"/>
  <c r="P182" i="2"/>
  <c r="O182" i="2"/>
  <c r="N182" i="2"/>
  <c r="R181" i="2"/>
  <c r="Q181" i="2"/>
  <c r="P181" i="2"/>
  <c r="O181" i="2"/>
  <c r="N181" i="2"/>
  <c r="R180" i="2"/>
  <c r="Q180" i="2"/>
  <c r="P180" i="2"/>
  <c r="O180" i="2"/>
  <c r="N180" i="2"/>
  <c r="R179" i="2"/>
  <c r="Q179" i="2"/>
  <c r="N179" i="2"/>
  <c r="R174" i="2"/>
  <c r="Q174" i="2"/>
  <c r="P174" i="2"/>
  <c r="O174" i="2"/>
  <c r="N174" i="2"/>
  <c r="R173" i="2"/>
  <c r="Q173" i="2"/>
  <c r="P173" i="2"/>
  <c r="O173" i="2"/>
  <c r="N173" i="2"/>
  <c r="R172" i="2"/>
  <c r="Q172" i="2"/>
  <c r="P172" i="2"/>
  <c r="O172" i="2"/>
  <c r="N172" i="2"/>
  <c r="R171" i="2"/>
  <c r="Q171" i="2"/>
  <c r="P171" i="2"/>
  <c r="O171" i="2"/>
  <c r="N171" i="2"/>
  <c r="O155" i="2"/>
  <c r="P155" i="2"/>
  <c r="Q155" i="2"/>
  <c r="R155" i="2"/>
  <c r="N155" i="2"/>
  <c r="O163" i="2"/>
  <c r="P163" i="2"/>
  <c r="Q163" i="2"/>
  <c r="R163" i="2"/>
  <c r="N163" i="2"/>
  <c r="R166" i="2"/>
  <c r="Q166" i="2"/>
  <c r="P166" i="2"/>
  <c r="O166" i="2"/>
  <c r="N166" i="2"/>
  <c r="O147" i="2"/>
  <c r="P147" i="2"/>
  <c r="Q147" i="2"/>
  <c r="R147" i="2"/>
  <c r="N147" i="2"/>
  <c r="O139" i="2"/>
  <c r="P139" i="2"/>
  <c r="Q139" i="2"/>
  <c r="R139" i="2"/>
  <c r="N139" i="2"/>
  <c r="R158" i="2"/>
  <c r="Q158" i="2"/>
  <c r="P158" i="2"/>
  <c r="O158" i="2"/>
  <c r="N158" i="2"/>
  <c r="R150" i="2"/>
  <c r="Q150" i="2"/>
  <c r="P150" i="2"/>
  <c r="O150" i="2"/>
  <c r="N150" i="2"/>
  <c r="R142" i="2"/>
  <c r="Q142" i="2"/>
  <c r="P142" i="2"/>
  <c r="O142" i="2"/>
  <c r="N142" i="2"/>
  <c r="R130" i="2"/>
  <c r="Q130" i="2"/>
  <c r="P130" i="2"/>
  <c r="O130" i="2"/>
  <c r="N130" i="2"/>
  <c r="R129" i="2"/>
  <c r="R125" i="2" s="1"/>
  <c r="Q129" i="2"/>
  <c r="Q125" i="2" s="1"/>
  <c r="P129" i="2"/>
  <c r="P125" i="2" s="1"/>
  <c r="O129" i="2"/>
  <c r="O125" i="2" s="1"/>
  <c r="N129" i="2"/>
  <c r="N125" i="2" s="1"/>
  <c r="R128" i="2"/>
  <c r="R124" i="2" s="1"/>
  <c r="Q128" i="2"/>
  <c r="Q124" i="2" s="1"/>
  <c r="P128" i="2"/>
  <c r="P124" i="2" s="1"/>
  <c r="O128" i="2"/>
  <c r="O124" i="2" s="1"/>
  <c r="N128" i="2"/>
  <c r="N124" i="2" s="1"/>
  <c r="R127" i="2"/>
  <c r="Q127" i="2"/>
  <c r="P127" i="2"/>
  <c r="P123" i="2" s="1"/>
  <c r="O127" i="2"/>
  <c r="N127" i="2"/>
  <c r="N123" i="2" s="1"/>
  <c r="R118" i="2"/>
  <c r="Q118" i="2"/>
  <c r="P118" i="2"/>
  <c r="O118" i="2"/>
  <c r="N118" i="2"/>
  <c r="R117" i="2"/>
  <c r="Q117" i="2"/>
  <c r="P117" i="2"/>
  <c r="O117" i="2"/>
  <c r="N117" i="2"/>
  <c r="R116" i="2"/>
  <c r="Q116" i="2"/>
  <c r="P116" i="2"/>
  <c r="O116" i="2"/>
  <c r="N116" i="2"/>
  <c r="R110" i="2"/>
  <c r="Q110" i="2"/>
  <c r="P110" i="2"/>
  <c r="O110" i="2"/>
  <c r="N110" i="2"/>
  <c r="R109" i="2"/>
  <c r="Q109" i="2"/>
  <c r="P109" i="2"/>
  <c r="O109" i="2"/>
  <c r="N109" i="2"/>
  <c r="R108" i="2"/>
  <c r="Q108" i="2"/>
  <c r="P108" i="2"/>
  <c r="O108" i="2"/>
  <c r="N108" i="2"/>
  <c r="N95" i="2"/>
  <c r="R98" i="2"/>
  <c r="Q98" i="2"/>
  <c r="P98" i="2"/>
  <c r="O98" i="2"/>
  <c r="R97" i="2"/>
  <c r="Q97" i="2"/>
  <c r="P97" i="2"/>
  <c r="O97" i="2"/>
  <c r="N97" i="2"/>
  <c r="R96" i="2"/>
  <c r="Q96" i="2"/>
  <c r="P96" i="2"/>
  <c r="O96" i="2"/>
  <c r="N96" i="2"/>
  <c r="N83" i="2"/>
  <c r="R90" i="2"/>
  <c r="Q90" i="2"/>
  <c r="P90" i="2"/>
  <c r="O90" i="2"/>
  <c r="N90" i="2"/>
  <c r="R86" i="2"/>
  <c r="Q86" i="2"/>
  <c r="P86" i="2"/>
  <c r="O86" i="2"/>
  <c r="N86" i="2"/>
  <c r="R82" i="2"/>
  <c r="R78" i="2"/>
  <c r="Q78" i="2"/>
  <c r="P78" i="2"/>
  <c r="O78" i="2"/>
  <c r="N78" i="2"/>
  <c r="R77" i="2"/>
  <c r="Q77" i="2"/>
  <c r="P77" i="2"/>
  <c r="O77" i="2"/>
  <c r="N77" i="2"/>
  <c r="R76" i="2"/>
  <c r="Q76" i="2"/>
  <c r="P76" i="2"/>
  <c r="O76" i="2"/>
  <c r="N76" i="2"/>
  <c r="R75" i="2"/>
  <c r="Q75" i="2"/>
  <c r="P75" i="2"/>
  <c r="O75" i="2"/>
  <c r="N75" i="2"/>
  <c r="N23" i="2"/>
  <c r="O63" i="2"/>
  <c r="O62" i="2" s="1"/>
  <c r="P63" i="2"/>
  <c r="P62" i="2" s="1"/>
  <c r="Q63" i="2"/>
  <c r="Q62" i="2" s="1"/>
  <c r="R63" i="2"/>
  <c r="R62" i="2" s="1"/>
  <c r="N64" i="2"/>
  <c r="N65" i="2"/>
  <c r="R66" i="2"/>
  <c r="Q66" i="2"/>
  <c r="P66" i="2"/>
  <c r="O66" i="2"/>
  <c r="N66" i="2"/>
  <c r="R58" i="2"/>
  <c r="Q58" i="2"/>
  <c r="P58" i="2"/>
  <c r="O58" i="2"/>
  <c r="N58" i="2"/>
  <c r="R54" i="2"/>
  <c r="Q54" i="2"/>
  <c r="P54" i="2"/>
  <c r="O54" i="2"/>
  <c r="N54" i="2"/>
  <c r="O50" i="2"/>
  <c r="P50" i="2"/>
  <c r="Q50" i="2"/>
  <c r="R50" i="2"/>
  <c r="N50" i="2"/>
  <c r="O46" i="2"/>
  <c r="P46" i="2"/>
  <c r="Q46" i="2"/>
  <c r="R46" i="2"/>
  <c r="N46" i="2"/>
  <c r="R146" i="2" l="1"/>
  <c r="R162" i="2"/>
  <c r="P82" i="2"/>
  <c r="R138" i="2"/>
  <c r="N135" i="2"/>
  <c r="Q135" i="2"/>
  <c r="O135" i="2"/>
  <c r="Q170" i="2"/>
  <c r="O190" i="2"/>
  <c r="O186" i="2"/>
  <c r="O198" i="2"/>
  <c r="Q114" i="2"/>
  <c r="N178" i="2"/>
  <c r="N190" i="2"/>
  <c r="P190" i="2"/>
  <c r="R190" i="2"/>
  <c r="N198" i="2"/>
  <c r="P198" i="2"/>
  <c r="R198" i="2"/>
  <c r="P135" i="2"/>
  <c r="O114" i="2"/>
  <c r="P126" i="2"/>
  <c r="O126" i="2"/>
  <c r="Q126" i="2"/>
  <c r="R135" i="2"/>
  <c r="R137" i="2"/>
  <c r="N136" i="2"/>
  <c r="N137" i="2"/>
  <c r="Q137" i="2"/>
  <c r="O137" i="2"/>
  <c r="R136" i="2"/>
  <c r="P136" i="2"/>
  <c r="P137" i="2"/>
  <c r="Q136" i="2"/>
  <c r="O136" i="2"/>
  <c r="C30" i="1"/>
  <c r="C29" i="1" s="1"/>
  <c r="N206" i="2"/>
  <c r="N138" i="2"/>
  <c r="P146" i="2"/>
  <c r="Q187" i="2"/>
  <c r="N187" i="2"/>
  <c r="N186" i="2" s="1"/>
  <c r="N71" i="2"/>
  <c r="R187" i="2"/>
  <c r="P187" i="2"/>
  <c r="R214" i="2"/>
  <c r="R212" i="2"/>
  <c r="Q213" i="2"/>
  <c r="Q209" i="2" s="1"/>
  <c r="Q214" i="2"/>
  <c r="P214" i="2"/>
  <c r="P212" i="2"/>
  <c r="P208" i="2" s="1"/>
  <c r="O213" i="2"/>
  <c r="O209" i="2" s="1"/>
  <c r="O214" i="2"/>
  <c r="N214" i="2"/>
  <c r="N210" i="2"/>
  <c r="N162" i="2"/>
  <c r="Q198" i="2"/>
  <c r="N94" i="2"/>
  <c r="P138" i="2"/>
  <c r="O146" i="2"/>
  <c r="N170" i="2"/>
  <c r="Q190" i="2"/>
  <c r="P206" i="2"/>
  <c r="N74" i="2"/>
  <c r="P74" i="2"/>
  <c r="R74" i="2"/>
  <c r="N114" i="2"/>
  <c r="P162" i="2"/>
  <c r="O162" i="2"/>
  <c r="P170" i="2"/>
  <c r="R170" i="2"/>
  <c r="O170" i="2"/>
  <c r="Q178" i="2"/>
  <c r="P178" i="2"/>
  <c r="O178" i="2"/>
  <c r="Q123" i="2"/>
  <c r="O123" i="2"/>
  <c r="N146" i="2"/>
  <c r="Q146" i="2"/>
  <c r="R178" i="2"/>
  <c r="Q74" i="2"/>
  <c r="P114" i="2"/>
  <c r="R114" i="2"/>
  <c r="N126" i="2"/>
  <c r="R126" i="2"/>
  <c r="R123" i="2"/>
  <c r="R106" i="2" s="1"/>
  <c r="Q138" i="2"/>
  <c r="O138" i="2"/>
  <c r="Q162" i="2"/>
  <c r="N62" i="2"/>
  <c r="N106" i="2"/>
  <c r="P106" i="2"/>
  <c r="Q82" i="2"/>
  <c r="N82" i="2"/>
  <c r="O82" i="2"/>
  <c r="O74" i="2"/>
  <c r="R31" i="2"/>
  <c r="Q31" i="2"/>
  <c r="P31" i="2"/>
  <c r="O31" i="2"/>
  <c r="N31" i="2"/>
  <c r="N19" i="2" s="1"/>
  <c r="R186" i="2" l="1"/>
  <c r="Q186" i="2"/>
  <c r="N134" i="2"/>
  <c r="Q134" i="2"/>
  <c r="P134" i="2"/>
  <c r="O134" i="2"/>
  <c r="R134" i="2"/>
  <c r="N15" i="2"/>
  <c r="C25" i="1" s="1"/>
  <c r="R210" i="2"/>
  <c r="R208" i="2"/>
  <c r="R206" i="2" s="1"/>
  <c r="P186" i="2"/>
  <c r="P210" i="2"/>
  <c r="Q206" i="2"/>
  <c r="Q210" i="2"/>
  <c r="O210" i="2"/>
  <c r="O206" i="2"/>
  <c r="O106" i="2"/>
  <c r="Q106" i="2"/>
  <c r="O25" i="2"/>
  <c r="P25" i="2"/>
  <c r="Q25" i="2"/>
  <c r="R25" i="2"/>
  <c r="N25" i="2"/>
  <c r="O24" i="2"/>
  <c r="P24" i="2"/>
  <c r="Q24" i="2"/>
  <c r="R24" i="2"/>
  <c r="N24" i="2"/>
  <c r="O23" i="2"/>
  <c r="O19" i="2" s="1"/>
  <c r="P23" i="2"/>
  <c r="P19" i="2" s="1"/>
  <c r="Q23" i="2"/>
  <c r="Q19" i="2" s="1"/>
  <c r="R23" i="2"/>
  <c r="R19" i="2" s="1"/>
  <c r="N33" i="2"/>
  <c r="O33" i="2"/>
  <c r="P33" i="2"/>
  <c r="Q33" i="2"/>
  <c r="R33" i="2"/>
  <c r="O32" i="2"/>
  <c r="P32" i="2"/>
  <c r="Q32" i="2"/>
  <c r="R32" i="2"/>
  <c r="N32" i="2"/>
  <c r="O42" i="2"/>
  <c r="P42" i="2"/>
  <c r="Q42" i="2"/>
  <c r="R42" i="2"/>
  <c r="N42" i="2"/>
  <c r="O38" i="2"/>
  <c r="P38" i="2"/>
  <c r="Q38" i="2"/>
  <c r="R38" i="2"/>
  <c r="N38" i="2"/>
  <c r="O34" i="2"/>
  <c r="P34" i="2"/>
  <c r="Q34" i="2"/>
  <c r="R34" i="2"/>
  <c r="N34" i="2"/>
  <c r="O26" i="2"/>
  <c r="P26" i="2"/>
  <c r="Q26" i="2"/>
  <c r="R26" i="2"/>
  <c r="N26" i="2"/>
  <c r="R30" i="2" l="1"/>
  <c r="N11" i="2"/>
  <c r="C20" i="1"/>
  <c r="C19" i="1" s="1"/>
  <c r="C24" i="1"/>
  <c r="N104" i="2"/>
  <c r="N72" i="2" s="1"/>
  <c r="R122" i="2"/>
  <c r="O122" i="2"/>
  <c r="Q122" i="2"/>
  <c r="P104" i="2"/>
  <c r="P72" i="2" s="1"/>
  <c r="R104" i="2"/>
  <c r="R72" i="2" s="1"/>
  <c r="Q104" i="2"/>
  <c r="Q72" i="2" s="1"/>
  <c r="O104" i="2"/>
  <c r="O72" i="2" s="1"/>
  <c r="R105" i="2"/>
  <c r="R73" i="2" s="1"/>
  <c r="N105" i="2"/>
  <c r="N73" i="2" s="1"/>
  <c r="Q22" i="2"/>
  <c r="O22" i="2"/>
  <c r="P30" i="2"/>
  <c r="O105" i="2"/>
  <c r="O73" i="2" s="1"/>
  <c r="P105" i="2"/>
  <c r="P73" i="2" s="1"/>
  <c r="Q30" i="2"/>
  <c r="P21" i="2"/>
  <c r="N20" i="2"/>
  <c r="R20" i="2"/>
  <c r="N21" i="2"/>
  <c r="O21" i="2"/>
  <c r="O20" i="2"/>
  <c r="Q20" i="2"/>
  <c r="R21" i="2"/>
  <c r="P20" i="2"/>
  <c r="P22" i="2"/>
  <c r="Q21" i="2"/>
  <c r="R22" i="2"/>
  <c r="N22" i="2"/>
  <c r="O30" i="2"/>
  <c r="N30" i="2"/>
  <c r="R17" i="2" l="1"/>
  <c r="R13" i="2" s="1"/>
  <c r="N16" i="2"/>
  <c r="N12" i="2" s="1"/>
  <c r="Q105" i="2"/>
  <c r="Q73" i="2" s="1"/>
  <c r="Q154" i="2"/>
  <c r="O154" i="2"/>
  <c r="R154" i="2"/>
  <c r="N154" i="2"/>
  <c r="Q16" i="2"/>
  <c r="Q12" i="2" s="1"/>
  <c r="N17" i="2"/>
  <c r="N13" i="2" s="1"/>
  <c r="P122" i="2"/>
  <c r="N122" i="2"/>
  <c r="O95" i="2"/>
  <c r="Q95" i="2"/>
  <c r="R95" i="2"/>
  <c r="P95" i="2"/>
  <c r="N70" i="2"/>
  <c r="R16" i="2"/>
  <c r="R12" i="2" s="1"/>
  <c r="O16" i="2"/>
  <c r="O12" i="2" s="1"/>
  <c r="P18" i="2"/>
  <c r="O17" i="2"/>
  <c r="O13" i="2" s="1"/>
  <c r="P102" i="2"/>
  <c r="P17" i="2"/>
  <c r="P13" i="2" s="1"/>
  <c r="Q18" i="2"/>
  <c r="P16" i="2"/>
  <c r="P12" i="2" s="1"/>
  <c r="N102" i="2"/>
  <c r="R102" i="2"/>
  <c r="O102" i="2"/>
  <c r="R18" i="2"/>
  <c r="N18" i="2"/>
  <c r="O18" i="2"/>
  <c r="Q94" i="2" l="1"/>
  <c r="Q71" i="2"/>
  <c r="Q15" i="2" s="1"/>
  <c r="O94" i="2"/>
  <c r="O71" i="2"/>
  <c r="P94" i="2"/>
  <c r="P71" i="2"/>
  <c r="R94" i="2"/>
  <c r="R71" i="2"/>
  <c r="Q102" i="2"/>
  <c r="Q70" i="2"/>
  <c r="Q17" i="2"/>
  <c r="Q13" i="2" s="1"/>
  <c r="P154" i="2"/>
  <c r="N14" i="2"/>
  <c r="N10" i="2"/>
  <c r="Q14" i="2" l="1"/>
  <c r="R15" i="2"/>
  <c r="R70" i="2"/>
  <c r="P15" i="2"/>
  <c r="P70" i="2"/>
  <c r="O15" i="2"/>
  <c r="O70" i="2"/>
  <c r="Q11" i="2"/>
  <c r="Q10" i="2" s="1"/>
  <c r="F25" i="1"/>
  <c r="F20" i="1" l="1"/>
  <c r="F19" i="1" s="1"/>
  <c r="F24" i="1"/>
  <c r="D25" i="1"/>
  <c r="O11" i="2"/>
  <c r="O10" i="2" s="1"/>
  <c r="O14" i="2"/>
  <c r="P11" i="2"/>
  <c r="P10" i="2" s="1"/>
  <c r="E25" i="1"/>
  <c r="P14" i="2"/>
  <c r="R11" i="2"/>
  <c r="R10" i="2" s="1"/>
  <c r="G25" i="1"/>
  <c r="R14" i="2"/>
  <c r="E20" i="1" l="1"/>
  <c r="E19" i="1" s="1"/>
  <c r="E24" i="1"/>
  <c r="D20" i="1"/>
  <c r="D19" i="1" s="1"/>
  <c r="D24" i="1"/>
  <c r="G20" i="1"/>
  <c r="G19" i="1" s="1"/>
  <c r="G24" i="1"/>
</calcChain>
</file>

<file path=xl/sharedStrings.xml><?xml version="1.0" encoding="utf-8"?>
<sst xmlns="http://schemas.openxmlformats.org/spreadsheetml/2006/main" count="440" uniqueCount="160">
  <si>
    <t>№</t>
  </si>
  <si>
    <t>Наименование раздела</t>
  </si>
  <si>
    <t>Содержание раздела</t>
  </si>
  <si>
    <t xml:space="preserve">Наименование программы </t>
  </si>
  <si>
    <t>Ответственный руководитель программы</t>
  </si>
  <si>
    <t>Исполнитель программы</t>
  </si>
  <si>
    <t xml:space="preserve">Участники программы </t>
  </si>
  <si>
    <t>Характеристика текущего состояния сферы реализации программы</t>
  </si>
  <si>
    <t>Перечень подпрограмм и задач</t>
  </si>
  <si>
    <t>Сроки реализации программы</t>
  </si>
  <si>
    <t>факт</t>
  </si>
  <si>
    <t>план</t>
  </si>
  <si>
    <t>программа, всего в т.ч.:</t>
  </si>
  <si>
    <t>бюджет Краснокамского городского округа (далее – бюджет КГО)</t>
  </si>
  <si>
    <t>бюджет Пермского края (далее – бюджет ПК)</t>
  </si>
  <si>
    <t>бюджет Российской Федерации (далее – бюджет РФ)</t>
  </si>
  <si>
    <t xml:space="preserve">внебюджетные источники (далее – внебюджет) </t>
  </si>
  <si>
    <t>бюджет КГО</t>
  </si>
  <si>
    <t>бюджет ПК</t>
  </si>
  <si>
    <t>бюджет РФ</t>
  </si>
  <si>
    <t>внебюджет</t>
  </si>
  <si>
    <t>Показатели конечного результата целей (ПКР) программы, ед. изм.</t>
  </si>
  <si>
    <t>ПАСПОРТ</t>
  </si>
  <si>
    <t>муниципальной программы</t>
  </si>
  <si>
    <r>
      <t>Объёмы и источники финансирования, тыс.</t>
    </r>
    <r>
      <rPr>
        <sz val="12"/>
        <color theme="1"/>
        <rFont val="Times New Roman"/>
        <family val="1"/>
        <charset val="204"/>
      </rPr>
      <t xml:space="preserve"> </t>
    </r>
    <r>
      <rPr>
        <sz val="12"/>
        <color rgb="FF000000"/>
        <rFont val="Times New Roman"/>
        <family val="1"/>
        <charset val="204"/>
      </rPr>
      <t>руб.</t>
    </r>
  </si>
  <si>
    <t>Код</t>
  </si>
  <si>
    <t>Наименование показателя</t>
  </si>
  <si>
    <t>Значения показателей непосредственного результата (ПНР)</t>
  </si>
  <si>
    <t>Участник программы</t>
  </si>
  <si>
    <t>Код бюджетной классификации</t>
  </si>
  <si>
    <t>Источник финанси-рования</t>
  </si>
  <si>
    <t>Объем финансирования,</t>
  </si>
  <si>
    <t>тыс. руб.</t>
  </si>
  <si>
    <t>ГРБС</t>
  </si>
  <si>
    <t>РзПр</t>
  </si>
  <si>
    <t>ЦСР</t>
  </si>
  <si>
    <t>КВР</t>
  </si>
  <si>
    <t xml:space="preserve">Всего, в т.ч.: </t>
  </si>
  <si>
    <t>1.1.1.1</t>
  </si>
  <si>
    <t>1.1.1.1.1</t>
  </si>
  <si>
    <t>1.1.1.1.1.1</t>
  </si>
  <si>
    <t>Всего, в т.ч.:</t>
  </si>
  <si>
    <t>1.1.1.1.2</t>
  </si>
  <si>
    <t>1.1.1.1.2.1</t>
  </si>
  <si>
    <t>1.1</t>
  </si>
  <si>
    <t>СИСТЕМА программных мероприятий</t>
  </si>
  <si>
    <t>1.1.1.2</t>
  </si>
  <si>
    <t>1.1.1.2.1</t>
  </si>
  <si>
    <t>1.1.1.2.1.1</t>
  </si>
  <si>
    <t>1.1.1.2.2</t>
  </si>
  <si>
    <t>1.1.1.2.2.1</t>
  </si>
  <si>
    <t>1.1.1.2.2.2</t>
  </si>
  <si>
    <t>1.2</t>
  </si>
  <si>
    <t>1.2.1.1</t>
  </si>
  <si>
    <t>1.2.1.1.1</t>
  </si>
  <si>
    <t>1.2.1.1.1.1</t>
  </si>
  <si>
    <t xml:space="preserve">2022 год </t>
  </si>
  <si>
    <t>2023 год</t>
  </si>
  <si>
    <t>2024 год</t>
  </si>
  <si>
    <t>2025 год</t>
  </si>
  <si>
    <t>2026 год</t>
  </si>
  <si>
    <t>Муниципальная программа Управление муниципальным имуществом Краснокамского городского округа</t>
  </si>
  <si>
    <t>Подпрограмма 1 Управление муниципальным имуществом Краснокамского городского округа</t>
  </si>
  <si>
    <t>Основное мероприятие Управление муниципальным имуществом Краснокамского городского округа</t>
  </si>
  <si>
    <t>Мероприятие Оценка рыночной стоимости муниципального имущества для целей реализации, приобретения в собственность Краснокамского городского округа, а также определение размера арендной платы за использование муниципального имущества (платы для заключения договора на установку рекламной конструкции)</t>
  </si>
  <si>
    <t>Ко-во оцененных объектов, шт.</t>
  </si>
  <si>
    <t xml:space="preserve">КЗИО </t>
  </si>
  <si>
    <t>Мероприятие Обеспечение технической инвентаризации, паспортизации, кадастрового учета, государственной регистрации ранее возникших прав, возникновения, перехода, прекращения права собственности Краснокамского городского округа на объекты недвижимости, услуги нотариуса</t>
  </si>
  <si>
    <t>Кол-во объектов, поставл. на кадастровый учет, шт.</t>
  </si>
  <si>
    <t>Мероприятие Контроль за использованием, сохранностью муниципального имущества, закрепленного на вещном праве за муниципальными учреждениями (организациями) и имуществом, составляющим казну Краснокамского городского округа, управление и содержание имущества казны</t>
  </si>
  <si>
    <t>Кол-во проведенных проверок, шт.</t>
  </si>
  <si>
    <t>Мероприятие Осуществление полномочий собственника в отношении хозяйствующих субъектов</t>
  </si>
  <si>
    <t>1.1.1.1.3</t>
  </si>
  <si>
    <t>1.1.1.3.1</t>
  </si>
  <si>
    <t>1.1.1.1.4</t>
  </si>
  <si>
    <t>1.1.1.1.4.1</t>
  </si>
  <si>
    <t>Мероприятие Выявление бесхозяйного имущества, оформление права сосбтенности на бесхозяйное имущество, включенное в казну Краснокамского городского округа</t>
  </si>
  <si>
    <t>Кол-во объектов, шт.</t>
  </si>
  <si>
    <t>Мероприятие Уплата налогов от продажи муниципального имущества</t>
  </si>
  <si>
    <t>Основное мероприятие Содержание имущества казны Краснокамского городского округа</t>
  </si>
  <si>
    <t>Мероприятие Осуществление функций собственника по оплате коммунальных услуг и охране объектов казны</t>
  </si>
  <si>
    <t>Кол-во невостреб. объектов в казне КГО, шт.</t>
  </si>
  <si>
    <t>Мероприятие Демонтаж объектов</t>
  </si>
  <si>
    <t>Демонтировано объектов, шт.</t>
  </si>
  <si>
    <t>Разработка проектов сноса обюектов, шт.</t>
  </si>
  <si>
    <t>УКМПИТ</t>
  </si>
  <si>
    <t>1.1.1.2.3</t>
  </si>
  <si>
    <t>1.1.1.2.3.1</t>
  </si>
  <si>
    <t>1.1.1.2.3.2</t>
  </si>
  <si>
    <t>Мероприятие Уплата транспортного налога</t>
  </si>
  <si>
    <t>1.1.1.2.4</t>
  </si>
  <si>
    <t>1.1.1.2.4.1</t>
  </si>
  <si>
    <t>Мероприятие Исполнение решений судов, вступивших в законную силу</t>
  </si>
  <si>
    <t>Исполнено решений,  %</t>
  </si>
  <si>
    <t>1.1.1.3</t>
  </si>
  <si>
    <t>1.1.1.3.1.1</t>
  </si>
  <si>
    <t>Основное мероприятие Капитальный ремонт общего имущества в многоквартирных домах, в которых расположены помещения, находящиеся в собственности Краснокамского городского округа</t>
  </si>
  <si>
    <t>Площадь объектов, по которым уплачиваются взносы, кв.м.</t>
  </si>
  <si>
    <t>Основное мероприятие Регулирование отношений в сфере наружной рекламы</t>
  </si>
  <si>
    <t>1.1.1.4</t>
  </si>
  <si>
    <t>1.1.1.4.1</t>
  </si>
  <si>
    <t>Мероприятие Внесение изменений в Схему размещения реклмных конструкций</t>
  </si>
  <si>
    <t>1.1.1.4.1.1</t>
  </si>
  <si>
    <t>1.1.1.4.2</t>
  </si>
  <si>
    <t>1.1.1.4.2.1</t>
  </si>
  <si>
    <t>1.1.1.4.3</t>
  </si>
  <si>
    <t>1.1.1.4.3.1</t>
  </si>
  <si>
    <t>Мероприятие Проведение проверок с целью выявления незаконно возведенных (размещенных) рекламных конструкций</t>
  </si>
  <si>
    <t>Кол-во конструкций, внесенных в схему, шт.</t>
  </si>
  <si>
    <t>Мероприятие Выдача разрешений на установку и эксплуатацию реклмных конструкций</t>
  </si>
  <si>
    <t>1.1.1.4.4</t>
  </si>
  <si>
    <t>1.1.1.4.4.1</t>
  </si>
  <si>
    <t>Мероприятие Проведение аукционов на право размещения рекламных конструкций</t>
  </si>
  <si>
    <t>Кол-во проверок в год, шт.</t>
  </si>
  <si>
    <t>Кол-во разрешений, шт.</t>
  </si>
  <si>
    <t>Кол-во конструкций, шт.</t>
  </si>
  <si>
    <t>1.1.1.4.5</t>
  </si>
  <si>
    <t>1.1.1.4.5.1</t>
  </si>
  <si>
    <t>Мероприятие Демонтаж незаконно возведенных рекламных конструкций</t>
  </si>
  <si>
    <t>Кол-во демонтированных рекламных конструкций, шт.</t>
  </si>
  <si>
    <t>1.1.1.4.6.1</t>
  </si>
  <si>
    <t>Мероприятие Информирование населения о деятельности органов местного самоуправления</t>
  </si>
  <si>
    <t>Кол-во  рекламных конструкций, шт.</t>
  </si>
  <si>
    <t>1.1.1.4.7</t>
  </si>
  <si>
    <t>1.1.1.5</t>
  </si>
  <si>
    <t>1.1.1.5.1</t>
  </si>
  <si>
    <t>1.1.1.5.1.1</t>
  </si>
  <si>
    <t>Основное мероприятие Снос движимых и недвижимы объектов</t>
  </si>
  <si>
    <t>Мероприятие Проведение проверок с целью выявления самовольных построек</t>
  </si>
  <si>
    <t>1.1.1.5.2</t>
  </si>
  <si>
    <t>1.1.1.5.2.1</t>
  </si>
  <si>
    <t>Мероприятие Снос незаконно размещенных движимых объектов</t>
  </si>
  <si>
    <t>Подпрограмма Обеспечение реализации муниципальной программы</t>
  </si>
  <si>
    <t>Мероприятие Обеспечение деятельности органов местного самоупраления</t>
  </si>
  <si>
    <t xml:space="preserve">Основное мероприятие Обеспечение выполнения функций органами местного самоуправления </t>
  </si>
  <si>
    <t>Выполнение показателей конечного результата целей программы</t>
  </si>
  <si>
    <t>Муниципальная программа «Управление муниципальным имуществом Краснокамского городского округа» (далее - программа)</t>
  </si>
  <si>
    <t>Первый заместитель главы Краснокамского городского округа по экономическому развитию и управлению муниципальным имуществом</t>
  </si>
  <si>
    <t>Комитет земельных и имущественных отношений администрации Краснокамского городского округа (далее – КЗИО АКГО)</t>
  </si>
  <si>
    <t>нет</t>
  </si>
  <si>
    <t xml:space="preserve">Выполнение утверждаемых в бюджете Краснокамского городского округа доходов от приватизации муниципальных объектов с каждым годом становится все более затруднительным. Основная масса муниципального имущества, подлежащая приватизации, продана. 
По состоянию на 01.01.2023 приватизированы наиболее крупные, коммерчески привлекательные объекты недвижимости. Также объемы ежегодных поступлений доходов от продажи имущества нестабильны в силу отсутствия в муниципальной собственности высоколиквидного имущества для приватизации, а также низкого интереса у коммерческих структур к выставляемому на приватизацию имуществу и снижению в настоящее время в условиях сложившегося кризиса платежеспособности населения. Таким образом, ежегодный объем доходов от приватизации муниципального имущества в общей сумме неналоговых доходов муниципального образования, становится все более незначительным, а доля вовлеченного в хозяйственный оборот муниципального имущества в части объектов недвижимости, продаваемых на торгах, ежегодно уменьшается.
</t>
  </si>
  <si>
    <t xml:space="preserve"> Цель Повышение эффективности и прозрачности управления муниципальным имуществом Краснокамского городского округа</t>
  </si>
  <si>
    <t>Цель программы</t>
  </si>
  <si>
    <t xml:space="preserve">1.1. Управление муниципальным имуществом Краснокамского городского округа.
1.1.1. Обеспечение эффективного управления, распоряжения, использования и сохранности муниципального имущества округа 
1.1.2. Обеспечение выполнения целевых показателей эффективности работы муниципального образования Краснокамского городского округа в сфере имущественных отношений,
утвержденных распоряжением губернатора Пермского края от 30 октября 2017 г. № 246-р «Об утверждении Перечня целевых показателей эффективности работы органов местного самоуправления муниципальных образований Пермского края (городских округов, муниципальных районов и городских поселений) в сфере земельно-имущественных отношений» (далее - Распоряжение губернатора Пермского края).
1.2. Обеспечение реализации муниципальной программы.
1.2.1. Создание условий для реализации Программы в соответствии с установленными сроками и задачами.
</t>
  </si>
  <si>
    <t>2022-2026 гг.</t>
  </si>
  <si>
    <t>2022 год</t>
  </si>
  <si>
    <t>подпрограмма 1, всего в т.ч:</t>
  </si>
  <si>
    <t>подпрограмма 2, всего в т.ч:</t>
  </si>
  <si>
    <t>Доходы от сдачи в аренду имущества, тыс. руб.</t>
  </si>
  <si>
    <t>0113</t>
  </si>
  <si>
    <t>100, 200</t>
  </si>
  <si>
    <t xml:space="preserve">Приложение 
к постановлению 
администрации Краснокамского 
городского округа
от ______________№________
«УТВЕРЖДЕНА
постановлением администрации
Краснокамского городского округа
 от 01.09.2020 № 480-п  </t>
  </si>
  <si>
    <t xml:space="preserve">
</t>
  </si>
  <si>
    <t>ПАСПОРТ муниципальной программы</t>
  </si>
  <si>
    <t>Доходы от реализации имущества, находящегося в
муниципальной собственности, тыс. руб.</t>
  </si>
  <si>
    <t>муниципальной программы "Управление муниципальным имуществом Краснокамского городского округа"</t>
  </si>
  <si>
    <t>Мероприятие Ремонт объектов, находящихся в муниципальной собственности, замена оборудования, приобретение имущества в муниципальную собственность</t>
  </si>
  <si>
    <t>Мероприятие Оплата взносов на капитальный ремонт общего имущества в многоквартирном доме помещений, находящихся в собственности Краснокамского городского округа</t>
  </si>
  <si>
    <t>Уплачено налогов от продажи муниц. имущества, %</t>
  </si>
  <si>
    <t>Уплачено транспортного налога,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</si>
</sst>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2"/>
      <color rgb="FF000000"/>
      <name val="Times New Roman"/>
      <family val="1"/>
      <charset val="204"/>
    </font>
    <font>
      <i/>
      <sz val="10"/>
      <color rgb="FF000000"/>
      <name val="Times New Roman"/>
      <family val="1"/>
      <charset val="204"/>
    </font>
    <font>
      <sz val="12"/>
      <color theme="1"/>
      <name val="Times New Roman"/>
      <family val="1"/>
      <charset val="204"/>
    </font>
    <font>
      <b/>
      <sz val="12"/>
      <color rgb="FF000000"/>
      <name val="Times New Roman"/>
      <family val="1"/>
      <charset val="204"/>
    </font>
    <font>
      <u/>
      <sz val="11"/>
      <color theme="10"/>
      <name val="Calibri"/>
      <family val="2"/>
      <charset val="204"/>
      <scheme val="minor"/>
    </font>
    <font>
      <sz val="10"/>
      <name val="Times New Roman"/>
      <family val="1"/>
      <charset val="204"/>
    </font>
    <font>
      <sz val="11"/>
      <name val="Calibri"/>
      <family val="2"/>
      <charset val="204"/>
      <scheme val="minor"/>
    </font>
    <font>
      <sz val="11"/>
      <color theme="1"/>
      <name val="Times New Roman"/>
      <family val="1"/>
      <charset val="204"/>
    </font>
    <font>
      <sz val="12"/>
      <color rgb="FF00B050"/>
      <name val="Times New Roman"/>
      <family val="1"/>
      <charset val="204"/>
    </font>
    <font>
      <sz val="12"/>
      <color rgb="FF0070C0"/>
      <name val="Times New Roman"/>
      <family val="1"/>
      <charset val="204"/>
    </font>
    <font>
      <sz val="11"/>
      <color rgb="FF00B050"/>
      <name val="Calibri"/>
      <family val="2"/>
      <charset val="204"/>
      <scheme val="minor"/>
    </font>
    <font>
      <sz val="12"/>
      <name val="Times New Roman"/>
      <family val="1"/>
      <charset val="204"/>
    </font>
    <font>
      <i/>
      <sz val="10"/>
      <name val="Times New Roman"/>
      <family val="1"/>
      <charset val="204"/>
    </font>
    <font>
      <b/>
      <sz val="12"/>
      <name val="Times New Roman"/>
      <family val="1"/>
      <charset val="204"/>
    </font>
    <font>
      <sz val="11"/>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CC"/>
        <bgColor indexed="64"/>
      </patternFill>
    </fill>
    <fill>
      <patternFill patternType="solid">
        <fgColor theme="4"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0" fontId="3" fillId="0" borderId="0" xfId="0" applyFont="1"/>
    <xf numFmtId="0" fontId="10" fillId="3" borderId="3" xfId="0" applyFont="1" applyFill="1" applyBorder="1" applyAlignment="1">
      <alignment vertical="center" wrapText="1"/>
    </xf>
    <xf numFmtId="0" fontId="10" fillId="4" borderId="3" xfId="0" applyFont="1" applyFill="1" applyBorder="1" applyAlignment="1">
      <alignment vertical="center" wrapText="1"/>
    </xf>
    <xf numFmtId="164" fontId="10" fillId="3" borderId="3" xfId="0" applyNumberFormat="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0" fontId="9" fillId="0" borderId="1" xfId="0" applyFont="1" applyBorder="1" applyAlignment="1">
      <alignment horizontal="left" vertical="center" wrapText="1" indent="2"/>
    </xf>
    <xf numFmtId="0" fontId="11" fillId="0" borderId="0" xfId="0" applyFont="1"/>
    <xf numFmtId="2" fontId="9" fillId="4" borderId="1"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xf numFmtId="0" fontId="9" fillId="0" borderId="6" xfId="0" applyFont="1" applyBorder="1" applyAlignment="1">
      <alignment horizontal="left" vertical="center" wrapText="1" indent="2"/>
    </xf>
    <xf numFmtId="2" fontId="9" fillId="5" borderId="6" xfId="0" applyNumberFormat="1" applyFont="1" applyFill="1" applyBorder="1" applyAlignment="1">
      <alignment horizontal="center" vertical="center" wrapText="1"/>
    </xf>
    <xf numFmtId="0" fontId="9" fillId="0" borderId="2" xfId="0" applyFont="1" applyBorder="1" applyAlignment="1">
      <alignment horizontal="left" vertical="center" wrapText="1" indent="2"/>
    </xf>
    <xf numFmtId="2" fontId="9" fillId="3" borderId="2"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8" xfId="0" applyFont="1" applyBorder="1" applyAlignment="1">
      <alignment horizontal="center" vertical="center" wrapText="1"/>
    </xf>
    <xf numFmtId="0" fontId="1" fillId="0" borderId="8" xfId="0" applyFont="1" applyBorder="1" applyAlignment="1">
      <alignment vertical="center" wrapText="1"/>
    </xf>
    <xf numFmtId="164" fontId="4" fillId="0" borderId="8" xfId="0" applyNumberFormat="1" applyFont="1" applyBorder="1" applyAlignment="1">
      <alignment horizontal="center" vertical="center" wrapText="1"/>
    </xf>
    <xf numFmtId="0" fontId="1" fillId="0" borderId="8" xfId="0" applyFont="1" applyBorder="1" applyAlignment="1">
      <alignment horizontal="left" vertical="center" wrapText="1" indent="2"/>
    </xf>
    <xf numFmtId="164" fontId="1" fillId="2" borderId="8" xfId="0" applyNumberFormat="1" applyFont="1" applyFill="1" applyBorder="1" applyAlignment="1">
      <alignment horizontal="center" vertical="center" wrapText="1"/>
    </xf>
    <xf numFmtId="164" fontId="1" fillId="0" borderId="8" xfId="0" applyNumberFormat="1" applyFont="1" applyBorder="1" applyAlignment="1">
      <alignment horizontal="center" vertical="center" wrapText="1"/>
    </xf>
    <xf numFmtId="0" fontId="3" fillId="0" borderId="8" xfId="0" applyFont="1" applyBorder="1" applyAlignment="1">
      <alignment wrapText="1"/>
    </xf>
    <xf numFmtId="0" fontId="3" fillId="0" borderId="8" xfId="0" applyFont="1" applyBorder="1" applyAlignment="1">
      <alignment vertical="center" wrapText="1"/>
    </xf>
    <xf numFmtId="0" fontId="12"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10" fillId="4" borderId="5" xfId="0" applyFont="1" applyFill="1" applyBorder="1" applyAlignment="1">
      <alignment vertical="center" wrapText="1"/>
    </xf>
    <xf numFmtId="164" fontId="10" fillId="4" borderId="5" xfId="0" applyNumberFormat="1" applyFont="1" applyFill="1" applyBorder="1" applyAlignment="1">
      <alignment horizontal="center" vertical="center" wrapText="1"/>
    </xf>
    <xf numFmtId="164" fontId="10" fillId="6" borderId="5" xfId="0" applyNumberFormat="1" applyFont="1" applyFill="1" applyBorder="1" applyAlignment="1">
      <alignment horizontal="center" vertical="center" wrapText="1"/>
    </xf>
    <xf numFmtId="0" fontId="10" fillId="6" borderId="5" xfId="0" applyFont="1" applyFill="1" applyBorder="1" applyAlignment="1">
      <alignment vertical="center" wrapText="1"/>
    </xf>
    <xf numFmtId="0" fontId="6" fillId="0" borderId="8" xfId="0" applyFont="1" applyBorder="1" applyAlignment="1">
      <alignment horizontal="center" vertical="center" wrapText="1"/>
    </xf>
    <xf numFmtId="0" fontId="7" fillId="0" borderId="8" xfId="1" applyFont="1" applyBorder="1" applyAlignment="1">
      <alignment horizontal="center" vertical="center" wrapText="1"/>
    </xf>
    <xf numFmtId="0" fontId="7" fillId="0" borderId="0" xfId="0" applyFont="1"/>
    <xf numFmtId="0" fontId="13" fillId="0" borderId="8" xfId="0" applyFont="1" applyBorder="1" applyAlignment="1">
      <alignment horizontal="center" vertical="center" wrapText="1"/>
    </xf>
    <xf numFmtId="0" fontId="14" fillId="0" borderId="8" xfId="0" applyFont="1" applyBorder="1" applyAlignment="1">
      <alignment vertical="center" wrapText="1"/>
    </xf>
    <xf numFmtId="164" fontId="14" fillId="0" borderId="8" xfId="0" applyNumberFormat="1" applyFont="1" applyBorder="1" applyAlignment="1">
      <alignment horizontal="center" vertical="center" wrapText="1"/>
    </xf>
    <xf numFmtId="0" fontId="12" fillId="2" borderId="8" xfId="0" applyFont="1" applyFill="1" applyBorder="1" applyAlignment="1">
      <alignment vertical="center" wrapText="1"/>
    </xf>
    <xf numFmtId="164" fontId="12" fillId="2" borderId="8"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7" fillId="0" borderId="9" xfId="0" applyFont="1" applyBorder="1"/>
    <xf numFmtId="0" fontId="0" fillId="0" borderId="0" xfId="0"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1" fillId="0" borderId="8"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vertical="center" wrapText="1"/>
    </xf>
    <xf numFmtId="0" fontId="3" fillId="0" borderId="0" xfId="0" applyFont="1" applyAlignment="1">
      <alignment horizontal="center"/>
    </xf>
    <xf numFmtId="0" fontId="8"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49"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3" fontId="12" fillId="0" borderId="8" xfId="0" applyNumberFormat="1" applyFont="1" applyBorder="1" applyAlignment="1">
      <alignment horizontal="center"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2" fillId="0" borderId="8" xfId="0" applyFont="1" applyBorder="1" applyAlignment="1">
      <alignment horizontal="left" vertical="center" wrapText="1"/>
    </xf>
    <xf numFmtId="49"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12" fillId="0" borderId="0" xfId="0" applyFont="1" applyAlignment="1">
      <alignment horizontal="center" vertical="center"/>
    </xf>
    <xf numFmtId="0" fontId="0" fillId="0" borderId="0" xfId="0" applyBorder="1" applyAlignment="1">
      <alignment horizont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4" xfId="0" applyBorder="1" applyAlignment="1">
      <alignment horizontal="center" vertical="center" wrapText="1"/>
    </xf>
    <xf numFmtId="49" fontId="1" fillId="0" borderId="4" xfId="0" applyNumberFormat="1" applyFont="1" applyBorder="1" applyAlignment="1">
      <alignment horizontal="center"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cellXfs>
  <cellStyles count="2">
    <cellStyle name="Гиперссылка" xfId="1" builtinId="8"/>
    <cellStyle name="Обычный" xfId="0" builtinId="0"/>
  </cellStyles>
  <dxfs count="2">
    <dxf>
      <fill>
        <patternFill patternType="solid">
          <fgColor rgb="FF000000"/>
          <bgColor rgb="FFFFFFFF"/>
        </patternFill>
      </fill>
    </dxf>
    <dxf>
      <fill>
        <patternFill patternType="solid">
          <fgColor rgb="FF000000"/>
          <bgColor rgb="FFFFFFFF"/>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67"/>
  <sheetViews>
    <sheetView topLeftCell="A11" workbookViewId="0">
      <selection activeCell="B571" sqref="B571"/>
    </sheetView>
  </sheetViews>
  <sheetFormatPr defaultRowHeight="15" x14ac:dyDescent="0.25"/>
  <cols>
    <col min="1" max="1" width="3.7109375" customWidth="1"/>
    <col min="2" max="2" width="30.7109375" customWidth="1"/>
    <col min="3" max="3" width="10.85546875" customWidth="1"/>
    <col min="4" max="4" width="10.42578125" customWidth="1"/>
    <col min="5" max="5" width="9.85546875" customWidth="1"/>
    <col min="6" max="7" width="10.42578125" customWidth="1"/>
  </cols>
  <sheetData>
    <row r="1" spans="1:13" ht="141.75" customHeight="1" x14ac:dyDescent="0.25">
      <c r="E1" s="45" t="s">
        <v>151</v>
      </c>
      <c r="F1" s="46"/>
      <c r="G1" s="46"/>
    </row>
    <row r="2" spans="1:13" ht="14.25" hidden="1" customHeight="1" x14ac:dyDescent="0.25">
      <c r="A2" s="43" t="s">
        <v>152</v>
      </c>
      <c r="B2" s="44"/>
      <c r="C2" s="44"/>
      <c r="D2" s="44"/>
      <c r="E2" s="44"/>
      <c r="F2" s="44"/>
      <c r="G2" s="44"/>
    </row>
    <row r="3" spans="1:13" ht="26.25" hidden="1" customHeight="1" x14ac:dyDescent="0.25"/>
    <row r="4" spans="1:13" ht="16.5" hidden="1" thickBot="1" x14ac:dyDescent="0.3">
      <c r="A4" s="50" t="s">
        <v>22</v>
      </c>
      <c r="B4" s="50"/>
      <c r="C4" s="50"/>
      <c r="D4" s="50"/>
      <c r="E4" s="50"/>
      <c r="F4" s="50"/>
      <c r="G4" s="50"/>
    </row>
    <row r="5" spans="1:13" ht="16.5" hidden="1" thickBot="1" x14ac:dyDescent="0.3">
      <c r="A5" s="50" t="s">
        <v>23</v>
      </c>
      <c r="B5" s="50"/>
      <c r="C5" s="50"/>
      <c r="D5" s="50"/>
      <c r="E5" s="50"/>
      <c r="F5" s="50"/>
      <c r="G5" s="50"/>
    </row>
    <row r="6" spans="1:13" ht="29.25" customHeight="1" x14ac:dyDescent="0.25">
      <c r="A6" s="51" t="s">
        <v>153</v>
      </c>
      <c r="B6" s="51"/>
      <c r="C6" s="51"/>
      <c r="D6" s="51"/>
      <c r="E6" s="51"/>
      <c r="F6" s="51"/>
      <c r="G6" s="51"/>
    </row>
    <row r="7" spans="1:13" ht="15.75" x14ac:dyDescent="0.25">
      <c r="A7" s="16" t="s">
        <v>0</v>
      </c>
      <c r="B7" s="16" t="s">
        <v>1</v>
      </c>
      <c r="C7" s="47" t="s">
        <v>2</v>
      </c>
      <c r="D7" s="47"/>
      <c r="E7" s="47"/>
      <c r="F7" s="47"/>
      <c r="G7" s="47"/>
    </row>
    <row r="8" spans="1:13" x14ac:dyDescent="0.25">
      <c r="A8" s="17">
        <v>1</v>
      </c>
      <c r="B8" s="17">
        <v>2</v>
      </c>
      <c r="C8" s="53">
        <v>3</v>
      </c>
      <c r="D8" s="53"/>
      <c r="E8" s="53"/>
      <c r="F8" s="53"/>
      <c r="G8" s="53"/>
    </row>
    <row r="9" spans="1:13" ht="54.75" customHeight="1" x14ac:dyDescent="0.25">
      <c r="A9" s="16">
        <v>1</v>
      </c>
      <c r="B9" s="18" t="s">
        <v>3</v>
      </c>
      <c r="C9" s="49" t="s">
        <v>136</v>
      </c>
      <c r="D9" s="49"/>
      <c r="E9" s="49"/>
      <c r="F9" s="49"/>
      <c r="G9" s="49"/>
      <c r="L9" s="10"/>
      <c r="M9" s="10"/>
    </row>
    <row r="10" spans="1:13" ht="49.5" customHeight="1" x14ac:dyDescent="0.25">
      <c r="A10" s="16">
        <v>2</v>
      </c>
      <c r="B10" s="18" t="s">
        <v>4</v>
      </c>
      <c r="C10" s="49" t="s">
        <v>137</v>
      </c>
      <c r="D10" s="49"/>
      <c r="E10" s="49"/>
      <c r="F10" s="49"/>
      <c r="G10" s="49"/>
    </row>
    <row r="11" spans="1:13" ht="50.25" customHeight="1" x14ac:dyDescent="0.25">
      <c r="A11" s="16">
        <v>3</v>
      </c>
      <c r="B11" s="18" t="s">
        <v>5</v>
      </c>
      <c r="C11" s="49" t="s">
        <v>138</v>
      </c>
      <c r="D11" s="49"/>
      <c r="E11" s="49"/>
      <c r="F11" s="49"/>
      <c r="G11" s="49"/>
    </row>
    <row r="12" spans="1:13" ht="15.75" x14ac:dyDescent="0.25">
      <c r="A12" s="26">
        <v>4</v>
      </c>
      <c r="B12" s="27" t="s">
        <v>6</v>
      </c>
      <c r="C12" s="54" t="s">
        <v>139</v>
      </c>
      <c r="D12" s="54"/>
      <c r="E12" s="54"/>
      <c r="F12" s="54"/>
      <c r="G12" s="54"/>
    </row>
    <row r="13" spans="1:13" ht="371.25" customHeight="1" x14ac:dyDescent="0.25">
      <c r="A13" s="16">
        <v>5</v>
      </c>
      <c r="B13" s="18" t="s">
        <v>7</v>
      </c>
      <c r="C13" s="49" t="s">
        <v>140</v>
      </c>
      <c r="D13" s="49"/>
      <c r="E13" s="49"/>
      <c r="F13" s="49"/>
      <c r="G13" s="49"/>
    </row>
    <row r="14" spans="1:13" ht="48.75" customHeight="1" x14ac:dyDescent="0.25">
      <c r="A14" s="16">
        <v>6</v>
      </c>
      <c r="B14" s="18" t="s">
        <v>142</v>
      </c>
      <c r="C14" s="49" t="s">
        <v>141</v>
      </c>
      <c r="D14" s="49"/>
      <c r="E14" s="49"/>
      <c r="F14" s="49"/>
      <c r="G14" s="49"/>
    </row>
    <row r="15" spans="1:13" ht="342.75" customHeight="1" x14ac:dyDescent="0.25">
      <c r="A15" s="16">
        <v>7</v>
      </c>
      <c r="B15" s="18" t="s">
        <v>8</v>
      </c>
      <c r="C15" s="49" t="s">
        <v>143</v>
      </c>
      <c r="D15" s="49"/>
      <c r="E15" s="49"/>
      <c r="F15" s="49"/>
      <c r="G15" s="49"/>
    </row>
    <row r="16" spans="1:13" ht="31.5" x14ac:dyDescent="0.25">
      <c r="A16" s="16">
        <v>8</v>
      </c>
      <c r="B16" s="18" t="s">
        <v>9</v>
      </c>
      <c r="C16" s="47" t="s">
        <v>144</v>
      </c>
      <c r="D16" s="47"/>
      <c r="E16" s="47"/>
      <c r="F16" s="47"/>
      <c r="G16" s="47"/>
    </row>
    <row r="17" spans="1:7" ht="15.75" x14ac:dyDescent="0.25">
      <c r="A17" s="47">
        <v>9</v>
      </c>
      <c r="B17" s="49" t="s">
        <v>24</v>
      </c>
      <c r="C17" s="16" t="s">
        <v>145</v>
      </c>
      <c r="D17" s="16" t="s">
        <v>57</v>
      </c>
      <c r="E17" s="16" t="s">
        <v>58</v>
      </c>
      <c r="F17" s="16" t="s">
        <v>59</v>
      </c>
      <c r="G17" s="16" t="s">
        <v>60</v>
      </c>
    </row>
    <row r="18" spans="1:7" ht="15.75" x14ac:dyDescent="0.25">
      <c r="A18" s="47"/>
      <c r="B18" s="49"/>
      <c r="C18" s="16" t="s">
        <v>10</v>
      </c>
      <c r="D18" s="47" t="s">
        <v>11</v>
      </c>
      <c r="E18" s="47"/>
      <c r="F18" s="47"/>
      <c r="G18" s="47"/>
    </row>
    <row r="19" spans="1:7" ht="15.75" x14ac:dyDescent="0.25">
      <c r="A19" s="47"/>
      <c r="B19" s="18" t="s">
        <v>12</v>
      </c>
      <c r="C19" s="19">
        <f>SUM(C20:C23)</f>
        <v>36785.300000000003</v>
      </c>
      <c r="D19" s="19">
        <f>SUM(D20:D23)</f>
        <v>38250.699999999997</v>
      </c>
      <c r="E19" s="19">
        <f t="shared" ref="E19" si="0">SUM(E20:E23)</f>
        <v>48158</v>
      </c>
      <c r="F19" s="19">
        <f t="shared" ref="F19" si="1">SUM(F20:F23)</f>
        <v>34197.9</v>
      </c>
      <c r="G19" s="19">
        <f t="shared" ref="G19" si="2">SUM(G20:G23)</f>
        <v>34140.300000000003</v>
      </c>
    </row>
    <row r="20" spans="1:7" ht="47.25" x14ac:dyDescent="0.25">
      <c r="A20" s="47"/>
      <c r="B20" s="20" t="s">
        <v>13</v>
      </c>
      <c r="C20" s="21">
        <f>C25+C30</f>
        <v>36785.300000000003</v>
      </c>
      <c r="D20" s="21">
        <f t="shared" ref="D20:G20" si="3">D25+D30</f>
        <v>38250.699999999997</v>
      </c>
      <c r="E20" s="21">
        <f t="shared" si="3"/>
        <v>48158</v>
      </c>
      <c r="F20" s="21">
        <f t="shared" si="3"/>
        <v>34197.9</v>
      </c>
      <c r="G20" s="21">
        <f t="shared" si="3"/>
        <v>34140.300000000003</v>
      </c>
    </row>
    <row r="21" spans="1:7" s="7" customFormat="1" ht="32.25" hidden="1" customHeight="1" thickBot="1" x14ac:dyDescent="0.3">
      <c r="A21" s="52"/>
      <c r="B21" s="13" t="s">
        <v>14</v>
      </c>
      <c r="C21" s="14">
        <f>C26+C31</f>
        <v>0</v>
      </c>
      <c r="D21" s="14">
        <f t="shared" ref="D21:G21" si="4">D26+D31</f>
        <v>0</v>
      </c>
      <c r="E21" s="14">
        <f t="shared" si="4"/>
        <v>0</v>
      </c>
      <c r="F21" s="14">
        <f t="shared" si="4"/>
        <v>0</v>
      </c>
      <c r="G21" s="14">
        <f t="shared" si="4"/>
        <v>0</v>
      </c>
    </row>
    <row r="22" spans="1:7" s="7" customFormat="1" ht="48" hidden="1" customHeight="1" thickBot="1" x14ac:dyDescent="0.3">
      <c r="A22" s="52"/>
      <c r="B22" s="6" t="s">
        <v>15</v>
      </c>
      <c r="C22" s="8">
        <f>C27+C32</f>
        <v>0</v>
      </c>
      <c r="D22" s="8">
        <f t="shared" ref="D22:G22" si="5">D27+D32</f>
        <v>0</v>
      </c>
      <c r="E22" s="8">
        <f t="shared" si="5"/>
        <v>0</v>
      </c>
      <c r="F22" s="8">
        <f t="shared" si="5"/>
        <v>0</v>
      </c>
      <c r="G22" s="8">
        <f t="shared" si="5"/>
        <v>0</v>
      </c>
    </row>
    <row r="23" spans="1:7" s="7" customFormat="1" ht="31.5" hidden="1" customHeight="1" x14ac:dyDescent="0.25">
      <c r="A23" s="52"/>
      <c r="B23" s="11" t="s">
        <v>16</v>
      </c>
      <c r="C23" s="12">
        <f>C28+C33</f>
        <v>0</v>
      </c>
      <c r="D23" s="12">
        <f t="shared" ref="D23:G23" si="6">D28+D33</f>
        <v>0</v>
      </c>
      <c r="E23" s="12">
        <f t="shared" si="6"/>
        <v>0</v>
      </c>
      <c r="F23" s="12">
        <f t="shared" si="6"/>
        <v>0</v>
      </c>
      <c r="G23" s="12">
        <f t="shared" si="6"/>
        <v>0</v>
      </c>
    </row>
    <row r="24" spans="1:7" ht="15.75" x14ac:dyDescent="0.25">
      <c r="A24" s="47"/>
      <c r="B24" s="18" t="s">
        <v>146</v>
      </c>
      <c r="C24" s="19">
        <f>SUM(C25:C28)</f>
        <v>14066.8</v>
      </c>
      <c r="D24" s="19">
        <f t="shared" ref="D24:G24" si="7">SUM(D25:D28)</f>
        <v>13365</v>
      </c>
      <c r="E24" s="19">
        <f t="shared" si="7"/>
        <v>21497.699999999997</v>
      </c>
      <c r="F24" s="19">
        <f t="shared" si="7"/>
        <v>7537.6</v>
      </c>
      <c r="G24" s="19">
        <f t="shared" si="7"/>
        <v>7480.0000000000009</v>
      </c>
    </row>
    <row r="25" spans="1:7" ht="15.75" x14ac:dyDescent="0.25">
      <c r="A25" s="47"/>
      <c r="B25" s="20" t="s">
        <v>17</v>
      </c>
      <c r="C25" s="21">
        <f>'Система пр.меропр.'!N15</f>
        <v>14066.8</v>
      </c>
      <c r="D25" s="21">
        <f>'Система пр.меропр.'!O15</f>
        <v>13365</v>
      </c>
      <c r="E25" s="21">
        <f>'Система пр.меропр.'!P15</f>
        <v>21497.699999999997</v>
      </c>
      <c r="F25" s="21">
        <f>'Система пр.меропр.'!Q15</f>
        <v>7537.6</v>
      </c>
      <c r="G25" s="21">
        <f>'Система пр.меропр.'!R15</f>
        <v>7480.0000000000009</v>
      </c>
    </row>
    <row r="26" spans="1:7" s="7" customFormat="1" ht="16.5" hidden="1" customHeight="1" thickBot="1" x14ac:dyDescent="0.3">
      <c r="A26" s="52"/>
      <c r="B26" s="13" t="s">
        <v>18</v>
      </c>
      <c r="C26" s="14">
        <v>0</v>
      </c>
      <c r="D26" s="14">
        <v>0</v>
      </c>
      <c r="E26" s="14">
        <v>0</v>
      </c>
      <c r="F26" s="14">
        <v>0</v>
      </c>
      <c r="G26" s="14">
        <v>0</v>
      </c>
    </row>
    <row r="27" spans="1:7" s="7" customFormat="1" ht="16.5" hidden="1" customHeight="1" thickBot="1" x14ac:dyDescent="0.3">
      <c r="A27" s="52"/>
      <c r="B27" s="6" t="s">
        <v>19</v>
      </c>
      <c r="C27" s="8">
        <v>0</v>
      </c>
      <c r="D27" s="8">
        <v>0</v>
      </c>
      <c r="E27" s="8">
        <v>0</v>
      </c>
      <c r="F27" s="8">
        <v>0</v>
      </c>
      <c r="G27" s="8">
        <v>0</v>
      </c>
    </row>
    <row r="28" spans="1:7" s="7" customFormat="1" ht="15.75" hidden="1" customHeight="1" x14ac:dyDescent="0.25">
      <c r="A28" s="52"/>
      <c r="B28" s="11" t="s">
        <v>20</v>
      </c>
      <c r="C28" s="12">
        <v>0</v>
      </c>
      <c r="D28" s="12">
        <v>0</v>
      </c>
      <c r="E28" s="12">
        <v>0</v>
      </c>
      <c r="F28" s="12">
        <v>0</v>
      </c>
      <c r="G28" s="12">
        <v>0</v>
      </c>
    </row>
    <row r="29" spans="1:7" ht="15.75" x14ac:dyDescent="0.25">
      <c r="A29" s="47"/>
      <c r="B29" s="18" t="s">
        <v>147</v>
      </c>
      <c r="C29" s="19">
        <f>SUM(C30:C33)</f>
        <v>22718.5</v>
      </c>
      <c r="D29" s="19">
        <f t="shared" ref="D29:G29" si="8">SUM(D30:D33)</f>
        <v>24885.7</v>
      </c>
      <c r="E29" s="19">
        <f t="shared" si="8"/>
        <v>26660.3</v>
      </c>
      <c r="F29" s="19">
        <f t="shared" si="8"/>
        <v>26660.3</v>
      </c>
      <c r="G29" s="19">
        <f t="shared" si="8"/>
        <v>26660.3</v>
      </c>
    </row>
    <row r="30" spans="1:7" ht="15.75" x14ac:dyDescent="0.25">
      <c r="A30" s="48"/>
      <c r="B30" s="20" t="s">
        <v>17</v>
      </c>
      <c r="C30" s="21">
        <f>'Система пр.меропр.'!N207</f>
        <v>22718.5</v>
      </c>
      <c r="D30" s="21">
        <f>'Система пр.меропр.'!O207</f>
        <v>24885.7</v>
      </c>
      <c r="E30" s="21">
        <f>'Система пр.меропр.'!P207</f>
        <v>26660.3</v>
      </c>
      <c r="F30" s="21">
        <f>'Система пр.меропр.'!Q207</f>
        <v>26660.3</v>
      </c>
      <c r="G30" s="21">
        <f>'Система пр.меропр.'!R207</f>
        <v>26660.3</v>
      </c>
    </row>
    <row r="31" spans="1:7" s="7" customFormat="1" ht="16.5" hidden="1" thickBot="1" x14ac:dyDescent="0.3">
      <c r="A31" s="15"/>
      <c r="B31" s="13" t="s">
        <v>18</v>
      </c>
      <c r="C31" s="14">
        <v>0</v>
      </c>
      <c r="D31" s="14">
        <v>0</v>
      </c>
      <c r="E31" s="14">
        <v>0</v>
      </c>
      <c r="F31" s="14">
        <v>0</v>
      </c>
      <c r="G31" s="14">
        <v>0</v>
      </c>
    </row>
    <row r="32" spans="1:7" s="7" customFormat="1" ht="16.5" hidden="1" thickBot="1" x14ac:dyDescent="0.3">
      <c r="A32" s="9"/>
      <c r="B32" s="6" t="s">
        <v>19</v>
      </c>
      <c r="C32" s="8">
        <v>0</v>
      </c>
      <c r="D32" s="8">
        <v>0</v>
      </c>
      <c r="E32" s="8">
        <v>0</v>
      </c>
      <c r="F32" s="8">
        <v>0</v>
      </c>
      <c r="G32" s="8">
        <v>0</v>
      </c>
    </row>
    <row r="33" spans="1:7" s="7" customFormat="1" ht="16.5" hidden="1" thickBot="1" x14ac:dyDescent="0.3">
      <c r="A33" s="9"/>
      <c r="B33" s="11" t="s">
        <v>20</v>
      </c>
      <c r="C33" s="12">
        <v>0</v>
      </c>
      <c r="D33" s="12">
        <v>0</v>
      </c>
      <c r="E33" s="12">
        <v>0</v>
      </c>
      <c r="F33" s="12">
        <v>0</v>
      </c>
      <c r="G33" s="12">
        <v>0</v>
      </c>
    </row>
    <row r="34" spans="1:7" ht="15.75" x14ac:dyDescent="0.25">
      <c r="A34" s="47">
        <v>10</v>
      </c>
      <c r="B34" s="49" t="s">
        <v>21</v>
      </c>
      <c r="C34" s="22" t="s">
        <v>145</v>
      </c>
      <c r="D34" s="22" t="s">
        <v>57</v>
      </c>
      <c r="E34" s="22" t="s">
        <v>58</v>
      </c>
      <c r="F34" s="22" t="s">
        <v>59</v>
      </c>
      <c r="G34" s="22" t="s">
        <v>60</v>
      </c>
    </row>
    <row r="35" spans="1:7" ht="37.5" customHeight="1" x14ac:dyDescent="0.25">
      <c r="A35" s="47"/>
      <c r="B35" s="49"/>
      <c r="C35" s="16" t="s">
        <v>10</v>
      </c>
      <c r="D35" s="47" t="s">
        <v>11</v>
      </c>
      <c r="E35" s="47"/>
      <c r="F35" s="47"/>
      <c r="G35" s="47"/>
    </row>
    <row r="36" spans="1:7" ht="31.5" x14ac:dyDescent="0.25">
      <c r="A36" s="47"/>
      <c r="B36" s="23" t="s">
        <v>148</v>
      </c>
      <c r="C36" s="16">
        <v>5338.4</v>
      </c>
      <c r="D36" s="25">
        <v>2245.4</v>
      </c>
      <c r="E36" s="25">
        <v>4062.1</v>
      </c>
      <c r="F36" s="25">
        <v>3325.5</v>
      </c>
      <c r="G36" s="25">
        <v>3055.1</v>
      </c>
    </row>
    <row r="37" spans="1:7" ht="74.25" customHeight="1" x14ac:dyDescent="0.25">
      <c r="A37" s="47"/>
      <c r="B37" s="24" t="s">
        <v>154</v>
      </c>
      <c r="C37" s="16">
        <v>41130</v>
      </c>
      <c r="D37" s="25">
        <v>4252.1000000000004</v>
      </c>
      <c r="E37" s="25">
        <v>1531.4</v>
      </c>
      <c r="F37" s="25">
        <v>1113.5999999999999</v>
      </c>
      <c r="G37" s="25">
        <v>641.70000000000005</v>
      </c>
    </row>
    <row r="38" spans="1:7" ht="15.75" hidden="1" x14ac:dyDescent="0.25">
      <c r="B38" s="1"/>
    </row>
    <row r="39" spans="1:7" hidden="1" x14ac:dyDescent="0.25"/>
    <row r="40" spans="1:7" hidden="1" x14ac:dyDescent="0.25"/>
    <row r="41" spans="1:7" hidden="1" x14ac:dyDescent="0.25"/>
    <row r="42" spans="1:7" hidden="1" x14ac:dyDescent="0.25"/>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spans="16:16" hidden="1" x14ac:dyDescent="0.25"/>
    <row r="562" spans="16:16" hidden="1" x14ac:dyDescent="0.25"/>
    <row r="563" spans="16:16" hidden="1" x14ac:dyDescent="0.25"/>
    <row r="564" spans="16:16" hidden="1" x14ac:dyDescent="0.25"/>
    <row r="565" spans="16:16" hidden="1" x14ac:dyDescent="0.25"/>
    <row r="566" spans="16:16" hidden="1" x14ac:dyDescent="0.25"/>
    <row r="567" spans="16:16" hidden="1" x14ac:dyDescent="0.25">
      <c r="P567" t="s">
        <v>58</v>
      </c>
    </row>
  </sheetData>
  <autoFilter ref="A3:G567">
    <filterColumn colId="6">
      <colorFilter dxfId="1" cellColor="0"/>
    </filterColumn>
  </autoFilter>
  <mergeCells count="22">
    <mergeCell ref="C12:G12"/>
    <mergeCell ref="C7:G7"/>
    <mergeCell ref="C8:G8"/>
    <mergeCell ref="C9:G9"/>
    <mergeCell ref="C10:G10"/>
    <mergeCell ref="C11:G11"/>
    <mergeCell ref="A2:G2"/>
    <mergeCell ref="E1:G1"/>
    <mergeCell ref="A29:A30"/>
    <mergeCell ref="A34:A37"/>
    <mergeCell ref="B34:B35"/>
    <mergeCell ref="D35:G35"/>
    <mergeCell ref="C15:G15"/>
    <mergeCell ref="C16:G16"/>
    <mergeCell ref="A4:G4"/>
    <mergeCell ref="A5:G5"/>
    <mergeCell ref="A6:G6"/>
    <mergeCell ref="A17:A28"/>
    <mergeCell ref="B17:B18"/>
    <mergeCell ref="D18:G18"/>
    <mergeCell ref="C13:G13"/>
    <mergeCell ref="C14:G14"/>
  </mergeCells>
  <hyperlinks>
    <hyperlink ref="E17" location="P559" display="P559"/>
    <hyperlink ref="E34" location="P559" display="P559"/>
  </hyperlinks>
  <pageMargins left="0.98425196850393704"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pageSetUpPr fitToPage="1"/>
  </sheetPr>
  <dimension ref="A2:R222"/>
  <sheetViews>
    <sheetView tabSelected="1" topLeftCell="A71" zoomScale="115" zoomScaleNormal="115" workbookViewId="0">
      <selection activeCell="A114" sqref="A114:A117"/>
    </sheetView>
  </sheetViews>
  <sheetFormatPr defaultRowHeight="15" x14ac:dyDescent="0.25"/>
  <cols>
    <col min="1" max="1" width="10.7109375" style="34" customWidth="1"/>
    <col min="2" max="2" width="21.85546875" style="34" customWidth="1"/>
    <col min="3" max="5" width="9.5703125" style="34" bestFit="1" customWidth="1"/>
    <col min="6" max="6" width="9.140625" style="34"/>
    <col min="7" max="7" width="9.140625" style="34" customWidth="1"/>
    <col min="8" max="8" width="11.7109375" style="34" customWidth="1"/>
    <col min="9" max="9" width="6.5703125" style="34" customWidth="1"/>
    <col min="10" max="10" width="6.7109375" style="34" customWidth="1"/>
    <col min="11" max="11" width="12.42578125" style="34" bestFit="1" customWidth="1"/>
    <col min="12" max="12" width="5.85546875" style="34" customWidth="1"/>
    <col min="13" max="13" width="14.7109375" style="34" customWidth="1"/>
    <col min="14" max="14" width="10.140625" style="34" customWidth="1"/>
    <col min="15" max="18" width="9.5703125" style="34" bestFit="1" customWidth="1"/>
    <col min="19" max="16384" width="9.140625" style="34"/>
  </cols>
  <sheetData>
    <row r="2" spans="1:18" ht="22.5" customHeight="1" x14ac:dyDescent="0.25">
      <c r="A2" s="81" t="s">
        <v>45</v>
      </c>
      <c r="B2" s="81"/>
      <c r="C2" s="81"/>
      <c r="D2" s="81"/>
      <c r="E2" s="81"/>
      <c r="F2" s="81"/>
      <c r="G2" s="81"/>
      <c r="H2" s="81"/>
      <c r="I2" s="81"/>
      <c r="J2" s="81"/>
      <c r="K2" s="81"/>
      <c r="L2" s="81"/>
      <c r="M2" s="81"/>
      <c r="N2" s="81"/>
      <c r="O2" s="81"/>
      <c r="P2" s="81"/>
      <c r="Q2" s="81"/>
      <c r="R2" s="81"/>
    </row>
    <row r="3" spans="1:18" ht="16.5" customHeight="1" x14ac:dyDescent="0.25">
      <c r="A3" s="81" t="s">
        <v>155</v>
      </c>
      <c r="B3" s="81"/>
      <c r="C3" s="81"/>
      <c r="D3" s="81"/>
      <c r="E3" s="81"/>
      <c r="F3" s="81"/>
      <c r="G3" s="81"/>
      <c r="H3" s="81"/>
      <c r="I3" s="81"/>
      <c r="J3" s="81"/>
      <c r="K3" s="81"/>
      <c r="L3" s="81"/>
      <c r="M3" s="81"/>
      <c r="N3" s="81"/>
      <c r="O3" s="81"/>
      <c r="P3" s="81"/>
      <c r="Q3" s="81"/>
      <c r="R3" s="81"/>
    </row>
    <row r="4" spans="1:18" customFormat="1" ht="15" hidden="1" customHeight="1" x14ac:dyDescent="0.25">
      <c r="A4" s="82"/>
      <c r="B4" s="82"/>
      <c r="C4" s="82"/>
      <c r="D4" s="82"/>
      <c r="E4" s="82"/>
      <c r="F4" s="82"/>
      <c r="G4" s="82"/>
      <c r="H4" s="82"/>
      <c r="I4" s="82"/>
      <c r="J4" s="82"/>
      <c r="K4" s="82"/>
      <c r="L4" s="82"/>
      <c r="M4" s="82"/>
      <c r="N4" s="82"/>
      <c r="O4" s="82"/>
      <c r="P4" s="82"/>
      <c r="Q4" s="82"/>
      <c r="R4" s="82"/>
    </row>
    <row r="5" spans="1:18" ht="15.75" x14ac:dyDescent="0.25">
      <c r="A5" s="67" t="s">
        <v>25</v>
      </c>
      <c r="B5" s="67" t="s">
        <v>26</v>
      </c>
      <c r="C5" s="67" t="s">
        <v>27</v>
      </c>
      <c r="D5" s="67"/>
      <c r="E5" s="67"/>
      <c r="F5" s="67"/>
      <c r="G5" s="67"/>
      <c r="H5" s="67" t="s">
        <v>28</v>
      </c>
      <c r="I5" s="67" t="s">
        <v>29</v>
      </c>
      <c r="J5" s="67"/>
      <c r="K5" s="67"/>
      <c r="L5" s="67"/>
      <c r="M5" s="67" t="s">
        <v>30</v>
      </c>
      <c r="N5" s="67" t="s">
        <v>31</v>
      </c>
      <c r="O5" s="67"/>
      <c r="P5" s="67"/>
      <c r="Q5" s="67"/>
      <c r="R5" s="67"/>
    </row>
    <row r="6" spans="1:18" ht="15.75" x14ac:dyDescent="0.25">
      <c r="A6" s="67"/>
      <c r="B6" s="67"/>
      <c r="C6" s="67"/>
      <c r="D6" s="67"/>
      <c r="E6" s="67"/>
      <c r="F6" s="67"/>
      <c r="G6" s="67"/>
      <c r="H6" s="67"/>
      <c r="I6" s="67"/>
      <c r="J6" s="67"/>
      <c r="K6" s="67"/>
      <c r="L6" s="67"/>
      <c r="M6" s="67"/>
      <c r="N6" s="67" t="s">
        <v>32</v>
      </c>
      <c r="O6" s="67"/>
      <c r="P6" s="67"/>
      <c r="Q6" s="67"/>
      <c r="R6" s="67"/>
    </row>
    <row r="7" spans="1:18" x14ac:dyDescent="0.25">
      <c r="A7" s="67"/>
      <c r="B7" s="67"/>
      <c r="C7" s="32" t="s">
        <v>56</v>
      </c>
      <c r="D7" s="33" t="s">
        <v>57</v>
      </c>
      <c r="E7" s="32" t="s">
        <v>58</v>
      </c>
      <c r="F7" s="32" t="s">
        <v>59</v>
      </c>
      <c r="G7" s="32" t="s">
        <v>60</v>
      </c>
      <c r="H7" s="67"/>
      <c r="I7" s="67" t="s">
        <v>33</v>
      </c>
      <c r="J7" s="67" t="s">
        <v>34</v>
      </c>
      <c r="K7" s="67" t="s">
        <v>35</v>
      </c>
      <c r="L7" s="67" t="s">
        <v>36</v>
      </c>
      <c r="M7" s="67"/>
      <c r="N7" s="32" t="s">
        <v>56</v>
      </c>
      <c r="O7" s="33" t="s">
        <v>57</v>
      </c>
      <c r="P7" s="32" t="s">
        <v>58</v>
      </c>
      <c r="Q7" s="32" t="s">
        <v>59</v>
      </c>
      <c r="R7" s="32" t="s">
        <v>60</v>
      </c>
    </row>
    <row r="8" spans="1:18" ht="15.75" x14ac:dyDescent="0.25">
      <c r="A8" s="67"/>
      <c r="B8" s="67"/>
      <c r="C8" s="25" t="s">
        <v>10</v>
      </c>
      <c r="D8" s="67" t="s">
        <v>11</v>
      </c>
      <c r="E8" s="67"/>
      <c r="F8" s="67"/>
      <c r="G8" s="67"/>
      <c r="H8" s="67"/>
      <c r="I8" s="67"/>
      <c r="J8" s="67"/>
      <c r="K8" s="67"/>
      <c r="L8" s="67"/>
      <c r="M8" s="67"/>
      <c r="N8" s="25" t="s">
        <v>10</v>
      </c>
      <c r="O8" s="67" t="s">
        <v>11</v>
      </c>
      <c r="P8" s="67"/>
      <c r="Q8" s="67"/>
      <c r="R8" s="67"/>
    </row>
    <row r="9" spans="1:18" x14ac:dyDescent="0.25">
      <c r="A9" s="35">
        <v>1</v>
      </c>
      <c r="B9" s="35">
        <v>2</v>
      </c>
      <c r="C9" s="35">
        <v>3</v>
      </c>
      <c r="D9" s="35">
        <v>4</v>
      </c>
      <c r="E9" s="35">
        <v>5</v>
      </c>
      <c r="F9" s="35">
        <v>6</v>
      </c>
      <c r="G9" s="35">
        <v>7</v>
      </c>
      <c r="H9" s="35">
        <v>8</v>
      </c>
      <c r="I9" s="85">
        <v>9</v>
      </c>
      <c r="J9" s="85"/>
      <c r="K9" s="85"/>
      <c r="L9" s="85"/>
      <c r="M9" s="35">
        <v>10</v>
      </c>
      <c r="N9" s="35">
        <v>11</v>
      </c>
      <c r="O9" s="35">
        <v>12</v>
      </c>
      <c r="P9" s="35">
        <v>13</v>
      </c>
      <c r="Q9" s="35">
        <v>14</v>
      </c>
      <c r="R9" s="35">
        <v>15</v>
      </c>
    </row>
    <row r="10" spans="1:18" ht="18" customHeight="1" collapsed="1" x14ac:dyDescent="0.25">
      <c r="A10" s="61"/>
      <c r="B10" s="57" t="s">
        <v>61</v>
      </c>
      <c r="C10" s="57"/>
      <c r="D10" s="57"/>
      <c r="E10" s="57"/>
      <c r="F10" s="57"/>
      <c r="G10" s="57"/>
      <c r="H10" s="57"/>
      <c r="I10" s="57"/>
      <c r="J10" s="57"/>
      <c r="K10" s="57"/>
      <c r="L10" s="57"/>
      <c r="M10" s="36" t="s">
        <v>37</v>
      </c>
      <c r="N10" s="37">
        <f>SUM(N11:N13)</f>
        <v>36785.300000000003</v>
      </c>
      <c r="O10" s="37">
        <f>SUM(O11:O13)</f>
        <v>38250.699999999997</v>
      </c>
      <c r="P10" s="37">
        <f>SUM(P11:P13)</f>
        <v>48158</v>
      </c>
      <c r="Q10" s="37">
        <f>SUM(Q11:Q13)</f>
        <v>34197.9</v>
      </c>
      <c r="R10" s="37">
        <f>SUM(R11:R13)</f>
        <v>34140.300000000003</v>
      </c>
    </row>
    <row r="11" spans="1:18" ht="19.5" customHeight="1" x14ac:dyDescent="0.25">
      <c r="A11" s="61"/>
      <c r="B11" s="57"/>
      <c r="C11" s="57"/>
      <c r="D11" s="57"/>
      <c r="E11" s="57"/>
      <c r="F11" s="57"/>
      <c r="G11" s="57"/>
      <c r="H11" s="57"/>
      <c r="I11" s="57"/>
      <c r="J11" s="57"/>
      <c r="K11" s="57"/>
      <c r="L11" s="57"/>
      <c r="M11" s="38" t="s">
        <v>17</v>
      </c>
      <c r="N11" s="39">
        <f t="shared" ref="N11:R13" si="0">N15+N207</f>
        <v>36785.300000000003</v>
      </c>
      <c r="O11" s="39">
        <f t="shared" si="0"/>
        <v>38250.699999999997</v>
      </c>
      <c r="P11" s="39">
        <f t="shared" si="0"/>
        <v>48158</v>
      </c>
      <c r="Q11" s="39">
        <f t="shared" si="0"/>
        <v>34197.9</v>
      </c>
      <c r="R11" s="39">
        <f t="shared" si="0"/>
        <v>34140.300000000003</v>
      </c>
    </row>
    <row r="12" spans="1:18" customFormat="1" ht="16.5" hidden="1" thickBot="1" x14ac:dyDescent="0.3">
      <c r="A12" s="62"/>
      <c r="B12" s="58"/>
      <c r="C12" s="59"/>
      <c r="D12" s="59"/>
      <c r="E12" s="59"/>
      <c r="F12" s="59"/>
      <c r="G12" s="59"/>
      <c r="H12" s="59"/>
      <c r="I12" s="59"/>
      <c r="J12" s="59"/>
      <c r="K12" s="59"/>
      <c r="L12" s="60"/>
      <c r="M12" s="2" t="s">
        <v>18</v>
      </c>
      <c r="N12" s="4">
        <f t="shared" si="0"/>
        <v>0</v>
      </c>
      <c r="O12" s="4">
        <f t="shared" si="0"/>
        <v>0</v>
      </c>
      <c r="P12" s="4">
        <f t="shared" si="0"/>
        <v>0</v>
      </c>
      <c r="Q12" s="4">
        <f t="shared" si="0"/>
        <v>0</v>
      </c>
      <c r="R12" s="4">
        <f t="shared" si="0"/>
        <v>0</v>
      </c>
    </row>
    <row r="13" spans="1:18" customFormat="1" ht="15.75" hidden="1" x14ac:dyDescent="0.25">
      <c r="A13" s="62"/>
      <c r="B13" s="58"/>
      <c r="C13" s="59"/>
      <c r="D13" s="59"/>
      <c r="E13" s="59"/>
      <c r="F13" s="59"/>
      <c r="G13" s="59"/>
      <c r="H13" s="59"/>
      <c r="I13" s="59"/>
      <c r="J13" s="59"/>
      <c r="K13" s="59"/>
      <c r="L13" s="60"/>
      <c r="M13" s="28" t="s">
        <v>19</v>
      </c>
      <c r="N13" s="29">
        <f t="shared" si="0"/>
        <v>0</v>
      </c>
      <c r="O13" s="29">
        <f t="shared" si="0"/>
        <v>0</v>
      </c>
      <c r="P13" s="29">
        <f t="shared" si="0"/>
        <v>0</v>
      </c>
      <c r="Q13" s="29">
        <f t="shared" si="0"/>
        <v>0</v>
      </c>
      <c r="R13" s="29">
        <f t="shared" si="0"/>
        <v>0</v>
      </c>
    </row>
    <row r="14" spans="1:18" ht="18" customHeight="1" collapsed="1" x14ac:dyDescent="0.25">
      <c r="A14" s="55" t="s">
        <v>44</v>
      </c>
      <c r="B14" s="57" t="s">
        <v>62</v>
      </c>
      <c r="C14" s="57"/>
      <c r="D14" s="57"/>
      <c r="E14" s="57"/>
      <c r="F14" s="57"/>
      <c r="G14" s="57"/>
      <c r="H14" s="57"/>
      <c r="I14" s="57"/>
      <c r="J14" s="57"/>
      <c r="K14" s="57"/>
      <c r="L14" s="57"/>
      <c r="M14" s="36" t="s">
        <v>37</v>
      </c>
      <c r="N14" s="37">
        <f>SUM(N15:N17)</f>
        <v>14066.8</v>
      </c>
      <c r="O14" s="37">
        <f>SUM(O15:O17)</f>
        <v>13365</v>
      </c>
      <c r="P14" s="37">
        <f>SUM(P15:P17)</f>
        <v>21497.699999999997</v>
      </c>
      <c r="Q14" s="37">
        <f>SUM(Q15:Q17)</f>
        <v>7537.6</v>
      </c>
      <c r="R14" s="37">
        <f>SUM(R15:R17)</f>
        <v>7480.0000000000009</v>
      </c>
    </row>
    <row r="15" spans="1:18" ht="17.25" customHeight="1" x14ac:dyDescent="0.25">
      <c r="A15" s="55"/>
      <c r="B15" s="57"/>
      <c r="C15" s="57"/>
      <c r="D15" s="57"/>
      <c r="E15" s="57"/>
      <c r="F15" s="57"/>
      <c r="G15" s="57"/>
      <c r="H15" s="57"/>
      <c r="I15" s="57"/>
      <c r="J15" s="57"/>
      <c r="K15" s="57"/>
      <c r="L15" s="57"/>
      <c r="M15" s="38" t="s">
        <v>17</v>
      </c>
      <c r="N15" s="39">
        <f>N19+N71+N123+N135+N187</f>
        <v>14066.8</v>
      </c>
      <c r="O15" s="39">
        <f>O19+O71+O123+O135+O187</f>
        <v>13365</v>
      </c>
      <c r="P15" s="39">
        <f>P19+P71+P123+P135+P187</f>
        <v>21497.699999999997</v>
      </c>
      <c r="Q15" s="39">
        <f>Q19+Q71+Q123+Q135+Q187</f>
        <v>7537.6</v>
      </c>
      <c r="R15" s="39">
        <f>R19+R71+R123+R135+R187</f>
        <v>7480.0000000000009</v>
      </c>
    </row>
    <row r="16" spans="1:18" customFormat="1" ht="16.5" hidden="1" thickBot="1" x14ac:dyDescent="0.3">
      <c r="A16" s="56"/>
      <c r="B16" s="58"/>
      <c r="C16" s="59"/>
      <c r="D16" s="59"/>
      <c r="E16" s="59"/>
      <c r="F16" s="59"/>
      <c r="G16" s="59"/>
      <c r="H16" s="59"/>
      <c r="I16" s="59"/>
      <c r="J16" s="59"/>
      <c r="K16" s="59"/>
      <c r="L16" s="60"/>
      <c r="M16" s="2" t="s">
        <v>18</v>
      </c>
      <c r="N16" s="4">
        <f t="shared" ref="N16:R17" si="1">N20+N104</f>
        <v>0</v>
      </c>
      <c r="O16" s="4">
        <f t="shared" si="1"/>
        <v>0</v>
      </c>
      <c r="P16" s="4">
        <f t="shared" si="1"/>
        <v>0</v>
      </c>
      <c r="Q16" s="4">
        <f t="shared" si="1"/>
        <v>0</v>
      </c>
      <c r="R16" s="4">
        <f t="shared" si="1"/>
        <v>0</v>
      </c>
    </row>
    <row r="17" spans="1:18" customFormat="1" ht="15.75" hidden="1" x14ac:dyDescent="0.25">
      <c r="A17" s="56"/>
      <c r="B17" s="58"/>
      <c r="C17" s="59"/>
      <c r="D17" s="59"/>
      <c r="E17" s="59"/>
      <c r="F17" s="59"/>
      <c r="G17" s="59"/>
      <c r="H17" s="59"/>
      <c r="I17" s="59"/>
      <c r="J17" s="59"/>
      <c r="K17" s="59"/>
      <c r="L17" s="60"/>
      <c r="M17" s="28" t="s">
        <v>19</v>
      </c>
      <c r="N17" s="29">
        <f t="shared" si="1"/>
        <v>0</v>
      </c>
      <c r="O17" s="29">
        <f t="shared" si="1"/>
        <v>0</v>
      </c>
      <c r="P17" s="29">
        <f t="shared" si="1"/>
        <v>0</v>
      </c>
      <c r="Q17" s="29">
        <f t="shared" si="1"/>
        <v>0</v>
      </c>
      <c r="R17" s="29">
        <f t="shared" si="1"/>
        <v>0</v>
      </c>
    </row>
    <row r="18" spans="1:18" ht="18" customHeight="1" collapsed="1" x14ac:dyDescent="0.25">
      <c r="A18" s="61" t="s">
        <v>38</v>
      </c>
      <c r="B18" s="57" t="s">
        <v>63</v>
      </c>
      <c r="C18" s="57"/>
      <c r="D18" s="57"/>
      <c r="E18" s="57"/>
      <c r="F18" s="57"/>
      <c r="G18" s="57"/>
      <c r="H18" s="57"/>
      <c r="I18" s="57"/>
      <c r="J18" s="57"/>
      <c r="K18" s="57"/>
      <c r="L18" s="57"/>
      <c r="M18" s="36" t="s">
        <v>37</v>
      </c>
      <c r="N18" s="37">
        <f>SUM(N19:N21)</f>
        <v>3178.1000000000004</v>
      </c>
      <c r="O18" s="37">
        <f>SUM(O19:O21)</f>
        <v>3879.7000000000003</v>
      </c>
      <c r="P18" s="37">
        <f>SUM(P19:P21)</f>
        <v>3617</v>
      </c>
      <c r="Q18" s="37">
        <f>SUM(Q19:Q21)</f>
        <v>785.2</v>
      </c>
      <c r="R18" s="37">
        <f>SUM(R19:R21)</f>
        <v>785.2</v>
      </c>
    </row>
    <row r="19" spans="1:18" ht="20.25" customHeight="1" x14ac:dyDescent="0.25">
      <c r="A19" s="61"/>
      <c r="B19" s="57"/>
      <c r="C19" s="57"/>
      <c r="D19" s="57"/>
      <c r="E19" s="57"/>
      <c r="F19" s="57"/>
      <c r="G19" s="57"/>
      <c r="H19" s="57"/>
      <c r="I19" s="57"/>
      <c r="J19" s="57"/>
      <c r="K19" s="57"/>
      <c r="L19" s="57"/>
      <c r="M19" s="38" t="s">
        <v>17</v>
      </c>
      <c r="N19" s="39">
        <f>N23+N31+N39+N47+N55+N63</f>
        <v>3178.1000000000004</v>
      </c>
      <c r="O19" s="39">
        <f>O23+O31+O39+O47+O55+O63</f>
        <v>3879.7000000000003</v>
      </c>
      <c r="P19" s="39">
        <f>P23+P31+P39+P47+P55+P63</f>
        <v>3617</v>
      </c>
      <c r="Q19" s="39">
        <f>Q23+Q31+Q39+Q47+Q55+Q63</f>
        <v>785.2</v>
      </c>
      <c r="R19" s="39">
        <f>R23+R31+R39+R47+R55+R63</f>
        <v>785.2</v>
      </c>
    </row>
    <row r="20" spans="1:18" customFormat="1" ht="16.5" hidden="1" thickBot="1" x14ac:dyDescent="0.3">
      <c r="A20" s="62"/>
      <c r="B20" s="58"/>
      <c r="C20" s="59"/>
      <c r="D20" s="59"/>
      <c r="E20" s="59"/>
      <c r="F20" s="59"/>
      <c r="G20" s="59"/>
      <c r="H20" s="59"/>
      <c r="I20" s="59"/>
      <c r="J20" s="59"/>
      <c r="K20" s="59"/>
      <c r="L20" s="60"/>
      <c r="M20" s="2" t="s">
        <v>18</v>
      </c>
      <c r="N20" s="4">
        <f t="shared" ref="N20:R21" si="2">N24+N32</f>
        <v>0</v>
      </c>
      <c r="O20" s="4">
        <f t="shared" si="2"/>
        <v>0</v>
      </c>
      <c r="P20" s="4">
        <f t="shared" si="2"/>
        <v>0</v>
      </c>
      <c r="Q20" s="4">
        <f t="shared" si="2"/>
        <v>0</v>
      </c>
      <c r="R20" s="4">
        <f t="shared" si="2"/>
        <v>0</v>
      </c>
    </row>
    <row r="21" spans="1:18" customFormat="1" ht="15.75" hidden="1" x14ac:dyDescent="0.25">
      <c r="A21" s="62"/>
      <c r="B21" s="58"/>
      <c r="C21" s="59"/>
      <c r="D21" s="59"/>
      <c r="E21" s="59"/>
      <c r="F21" s="59"/>
      <c r="G21" s="59"/>
      <c r="H21" s="59"/>
      <c r="I21" s="59"/>
      <c r="J21" s="59"/>
      <c r="K21" s="59"/>
      <c r="L21" s="60"/>
      <c r="M21" s="28" t="s">
        <v>19</v>
      </c>
      <c r="N21" s="29">
        <f t="shared" si="2"/>
        <v>0</v>
      </c>
      <c r="O21" s="29">
        <f t="shared" si="2"/>
        <v>0</v>
      </c>
      <c r="P21" s="29">
        <f t="shared" si="2"/>
        <v>0</v>
      </c>
      <c r="Q21" s="29">
        <f t="shared" si="2"/>
        <v>0</v>
      </c>
      <c r="R21" s="29">
        <f t="shared" si="2"/>
        <v>0</v>
      </c>
    </row>
    <row r="22" spans="1:18" ht="25.5" customHeight="1" collapsed="1" x14ac:dyDescent="0.25">
      <c r="A22" s="47" t="s">
        <v>39</v>
      </c>
      <c r="B22" s="64" t="s">
        <v>64</v>
      </c>
      <c r="C22" s="64"/>
      <c r="D22" s="64"/>
      <c r="E22" s="64"/>
      <c r="F22" s="64"/>
      <c r="G22" s="64"/>
      <c r="H22" s="64"/>
      <c r="I22" s="64"/>
      <c r="J22" s="64"/>
      <c r="K22" s="64"/>
      <c r="L22" s="64"/>
      <c r="M22" s="36" t="s">
        <v>37</v>
      </c>
      <c r="N22" s="37">
        <f>SUM(N23:N25)</f>
        <v>301.8</v>
      </c>
      <c r="O22" s="37">
        <f>SUM(O23:O25)</f>
        <v>249.3</v>
      </c>
      <c r="P22" s="37">
        <f>SUM(P23:P25)</f>
        <v>290</v>
      </c>
      <c r="Q22" s="37">
        <f>SUM(Q23:Q25)</f>
        <v>290</v>
      </c>
      <c r="R22" s="37">
        <f>SUM(R23:R25)</f>
        <v>290</v>
      </c>
    </row>
    <row r="23" spans="1:18" ht="27.75" customHeight="1" x14ac:dyDescent="0.25">
      <c r="A23" s="47"/>
      <c r="B23" s="64"/>
      <c r="C23" s="64"/>
      <c r="D23" s="64"/>
      <c r="E23" s="64"/>
      <c r="F23" s="64"/>
      <c r="G23" s="64"/>
      <c r="H23" s="64"/>
      <c r="I23" s="64"/>
      <c r="J23" s="64"/>
      <c r="K23" s="64"/>
      <c r="L23" s="64"/>
      <c r="M23" s="38" t="s">
        <v>17</v>
      </c>
      <c r="N23" s="39">
        <f>N27</f>
        <v>301.8</v>
      </c>
      <c r="O23" s="39">
        <f t="shared" ref="O23:R23" si="3">O27</f>
        <v>249.3</v>
      </c>
      <c r="P23" s="39">
        <f t="shared" si="3"/>
        <v>290</v>
      </c>
      <c r="Q23" s="39">
        <f t="shared" si="3"/>
        <v>290</v>
      </c>
      <c r="R23" s="39">
        <f t="shared" si="3"/>
        <v>290</v>
      </c>
    </row>
    <row r="24" spans="1:18" customFormat="1" ht="16.5" hidden="1" thickBot="1" x14ac:dyDescent="0.3">
      <c r="A24" s="63"/>
      <c r="B24" s="69"/>
      <c r="C24" s="70"/>
      <c r="D24" s="70"/>
      <c r="E24" s="70"/>
      <c r="F24" s="70"/>
      <c r="G24" s="70"/>
      <c r="H24" s="70"/>
      <c r="I24" s="70"/>
      <c r="J24" s="70"/>
      <c r="K24" s="70"/>
      <c r="L24" s="71"/>
      <c r="M24" s="2" t="s">
        <v>18</v>
      </c>
      <c r="N24" s="4">
        <f>N28</f>
        <v>0</v>
      </c>
      <c r="O24" s="4">
        <f t="shared" ref="O24:R24" si="4">O28</f>
        <v>0</v>
      </c>
      <c r="P24" s="4">
        <f t="shared" si="4"/>
        <v>0</v>
      </c>
      <c r="Q24" s="4">
        <f t="shared" si="4"/>
        <v>0</v>
      </c>
      <c r="R24" s="4">
        <f t="shared" si="4"/>
        <v>0</v>
      </c>
    </row>
    <row r="25" spans="1:18" customFormat="1" ht="15.75" hidden="1" x14ac:dyDescent="0.25">
      <c r="A25" s="63"/>
      <c r="B25" s="69"/>
      <c r="C25" s="70"/>
      <c r="D25" s="70"/>
      <c r="E25" s="70"/>
      <c r="F25" s="70"/>
      <c r="G25" s="70"/>
      <c r="H25" s="70"/>
      <c r="I25" s="70"/>
      <c r="J25" s="70"/>
      <c r="K25" s="70"/>
      <c r="L25" s="71"/>
      <c r="M25" s="28" t="s">
        <v>19</v>
      </c>
      <c r="N25" s="29">
        <f>N29</f>
        <v>0</v>
      </c>
      <c r="O25" s="29">
        <f t="shared" ref="O25:R25" si="5">O29</f>
        <v>0</v>
      </c>
      <c r="P25" s="29">
        <f t="shared" si="5"/>
        <v>0</v>
      </c>
      <c r="Q25" s="29">
        <f t="shared" si="5"/>
        <v>0</v>
      </c>
      <c r="R25" s="29">
        <f t="shared" si="5"/>
        <v>0</v>
      </c>
    </row>
    <row r="26" spans="1:18" ht="20.25" customHeight="1" collapsed="1" x14ac:dyDescent="0.25">
      <c r="A26" s="47" t="s">
        <v>40</v>
      </c>
      <c r="B26" s="64" t="s">
        <v>65</v>
      </c>
      <c r="C26" s="47">
        <v>160</v>
      </c>
      <c r="D26" s="47">
        <v>100</v>
      </c>
      <c r="E26" s="47">
        <v>30</v>
      </c>
      <c r="F26" s="47">
        <v>30</v>
      </c>
      <c r="G26" s="47">
        <v>30</v>
      </c>
      <c r="H26" s="47" t="s">
        <v>66</v>
      </c>
      <c r="I26" s="47">
        <v>738</v>
      </c>
      <c r="J26" s="66" t="s">
        <v>149</v>
      </c>
      <c r="K26" s="67">
        <v>1510144010</v>
      </c>
      <c r="L26" s="67">
        <v>200</v>
      </c>
      <c r="M26" s="36" t="s">
        <v>41</v>
      </c>
      <c r="N26" s="37">
        <f>SUM(N27:N29)</f>
        <v>301.8</v>
      </c>
      <c r="O26" s="37">
        <f>SUM(O27:O29)</f>
        <v>249.3</v>
      </c>
      <c r="P26" s="37">
        <f>SUM(P27:P29)</f>
        <v>290</v>
      </c>
      <c r="Q26" s="37">
        <f>SUM(Q27:Q29)</f>
        <v>290</v>
      </c>
      <c r="R26" s="37">
        <f>SUM(R27:R29)</f>
        <v>290</v>
      </c>
    </row>
    <row r="27" spans="1:18" ht="16.5" customHeight="1" x14ac:dyDescent="0.25">
      <c r="A27" s="47"/>
      <c r="B27" s="64"/>
      <c r="C27" s="47"/>
      <c r="D27" s="47"/>
      <c r="E27" s="47"/>
      <c r="F27" s="47"/>
      <c r="G27" s="47"/>
      <c r="H27" s="47"/>
      <c r="I27" s="47"/>
      <c r="J27" s="67"/>
      <c r="K27" s="67"/>
      <c r="L27" s="67"/>
      <c r="M27" s="38" t="s">
        <v>17</v>
      </c>
      <c r="N27" s="39">
        <v>301.8</v>
      </c>
      <c r="O27" s="39">
        <v>249.3</v>
      </c>
      <c r="P27" s="39">
        <v>290</v>
      </c>
      <c r="Q27" s="39">
        <v>290</v>
      </c>
      <c r="R27" s="39">
        <v>290</v>
      </c>
    </row>
    <row r="28" spans="1:18" customFormat="1" ht="16.5" hidden="1" thickBot="1" x14ac:dyDescent="0.3">
      <c r="A28" s="63"/>
      <c r="B28" s="65"/>
      <c r="C28" s="63"/>
      <c r="D28" s="63"/>
      <c r="E28" s="63"/>
      <c r="F28" s="63"/>
      <c r="G28" s="63"/>
      <c r="H28" s="63"/>
      <c r="I28" s="63"/>
      <c r="J28" s="63"/>
      <c r="K28" s="63"/>
      <c r="L28" s="63"/>
      <c r="M28" s="2" t="s">
        <v>18</v>
      </c>
      <c r="N28" s="4">
        <v>0</v>
      </c>
      <c r="O28" s="4">
        <v>0</v>
      </c>
      <c r="P28" s="4">
        <v>0</v>
      </c>
      <c r="Q28" s="4">
        <v>0</v>
      </c>
      <c r="R28" s="4">
        <v>0</v>
      </c>
    </row>
    <row r="29" spans="1:18" customFormat="1" ht="15.75" hidden="1" x14ac:dyDescent="0.25">
      <c r="A29" s="63"/>
      <c r="B29" s="65"/>
      <c r="C29" s="63"/>
      <c r="D29" s="63"/>
      <c r="E29" s="63"/>
      <c r="F29" s="63"/>
      <c r="G29" s="63"/>
      <c r="H29" s="63"/>
      <c r="I29" s="63"/>
      <c r="J29" s="63"/>
      <c r="K29" s="63"/>
      <c r="L29" s="63"/>
      <c r="M29" s="28" t="s">
        <v>19</v>
      </c>
      <c r="N29" s="29">
        <v>0</v>
      </c>
      <c r="O29" s="29">
        <v>0</v>
      </c>
      <c r="P29" s="29">
        <v>0</v>
      </c>
      <c r="Q29" s="29">
        <v>0</v>
      </c>
      <c r="R29" s="29">
        <v>0</v>
      </c>
    </row>
    <row r="30" spans="1:18" ht="27" customHeight="1" collapsed="1" x14ac:dyDescent="0.25">
      <c r="A30" s="64" t="s">
        <v>42</v>
      </c>
      <c r="B30" s="64" t="s">
        <v>67</v>
      </c>
      <c r="C30" s="64"/>
      <c r="D30" s="64"/>
      <c r="E30" s="64"/>
      <c r="F30" s="64"/>
      <c r="G30" s="64"/>
      <c r="H30" s="64"/>
      <c r="I30" s="64"/>
      <c r="J30" s="64"/>
      <c r="K30" s="64"/>
      <c r="L30" s="64"/>
      <c r="M30" s="36" t="s">
        <v>41</v>
      </c>
      <c r="N30" s="37">
        <f>SUM(N31:N33)</f>
        <v>1845.1</v>
      </c>
      <c r="O30" s="37">
        <f>SUM(O31:O33)</f>
        <v>532.1</v>
      </c>
      <c r="P30" s="37">
        <f>SUM(P31:P33)</f>
        <v>997</v>
      </c>
      <c r="Q30" s="37">
        <f>SUM(Q31:Q33)</f>
        <v>495.2</v>
      </c>
      <c r="R30" s="37">
        <f>SUM(R31:R33)</f>
        <v>495.2</v>
      </c>
    </row>
    <row r="31" spans="1:18" ht="27.75" customHeight="1" x14ac:dyDescent="0.25">
      <c r="A31" s="64"/>
      <c r="B31" s="64"/>
      <c r="C31" s="64"/>
      <c r="D31" s="64"/>
      <c r="E31" s="64"/>
      <c r="F31" s="64"/>
      <c r="G31" s="64"/>
      <c r="H31" s="64"/>
      <c r="I31" s="64"/>
      <c r="J31" s="64"/>
      <c r="K31" s="64"/>
      <c r="L31" s="64"/>
      <c r="M31" s="38" t="s">
        <v>17</v>
      </c>
      <c r="N31" s="39">
        <f t="shared" ref="N31:R33" si="6">N35+N39+N43</f>
        <v>1845.1</v>
      </c>
      <c r="O31" s="39">
        <f t="shared" si="6"/>
        <v>532.1</v>
      </c>
      <c r="P31" s="39">
        <f t="shared" si="6"/>
        <v>997</v>
      </c>
      <c r="Q31" s="39">
        <f t="shared" si="6"/>
        <v>495.2</v>
      </c>
      <c r="R31" s="39">
        <f t="shared" si="6"/>
        <v>495.2</v>
      </c>
    </row>
    <row r="32" spans="1:18" customFormat="1" ht="16.5" hidden="1" thickBot="1" x14ac:dyDescent="0.3">
      <c r="A32" s="65"/>
      <c r="B32" s="69"/>
      <c r="C32" s="70"/>
      <c r="D32" s="70"/>
      <c r="E32" s="70"/>
      <c r="F32" s="70"/>
      <c r="G32" s="70"/>
      <c r="H32" s="70"/>
      <c r="I32" s="70"/>
      <c r="J32" s="70"/>
      <c r="K32" s="70"/>
      <c r="L32" s="71"/>
      <c r="M32" s="2" t="s">
        <v>18</v>
      </c>
      <c r="N32" s="4">
        <f t="shared" si="6"/>
        <v>0</v>
      </c>
      <c r="O32" s="4">
        <f t="shared" si="6"/>
        <v>0</v>
      </c>
      <c r="P32" s="4">
        <f t="shared" si="6"/>
        <v>0</v>
      </c>
      <c r="Q32" s="4">
        <f t="shared" si="6"/>
        <v>0</v>
      </c>
      <c r="R32" s="4">
        <f t="shared" si="6"/>
        <v>0</v>
      </c>
    </row>
    <row r="33" spans="1:18" customFormat="1" ht="15.75" hidden="1" x14ac:dyDescent="0.25">
      <c r="A33" s="65"/>
      <c r="B33" s="69"/>
      <c r="C33" s="70"/>
      <c r="D33" s="70"/>
      <c r="E33" s="70"/>
      <c r="F33" s="70"/>
      <c r="G33" s="70"/>
      <c r="H33" s="70"/>
      <c r="I33" s="70"/>
      <c r="J33" s="70"/>
      <c r="K33" s="70"/>
      <c r="L33" s="71"/>
      <c r="M33" s="28" t="s">
        <v>19</v>
      </c>
      <c r="N33" s="29">
        <f t="shared" si="6"/>
        <v>0</v>
      </c>
      <c r="O33" s="29">
        <f t="shared" si="6"/>
        <v>0</v>
      </c>
      <c r="P33" s="29">
        <f t="shared" si="6"/>
        <v>0</v>
      </c>
      <c r="Q33" s="29">
        <f t="shared" si="6"/>
        <v>0</v>
      </c>
      <c r="R33" s="29">
        <f t="shared" si="6"/>
        <v>0</v>
      </c>
    </row>
    <row r="34" spans="1:18" ht="28.5" customHeight="1" collapsed="1" x14ac:dyDescent="0.25">
      <c r="A34" s="47" t="s">
        <v>43</v>
      </c>
      <c r="B34" s="64" t="s">
        <v>68</v>
      </c>
      <c r="C34" s="47">
        <v>160</v>
      </c>
      <c r="D34" s="47">
        <v>100</v>
      </c>
      <c r="E34" s="47">
        <v>100</v>
      </c>
      <c r="F34" s="47">
        <v>100</v>
      </c>
      <c r="G34" s="47">
        <v>100</v>
      </c>
      <c r="H34" s="47" t="s">
        <v>66</v>
      </c>
      <c r="I34" s="47">
        <v>738</v>
      </c>
      <c r="J34" s="66" t="s">
        <v>149</v>
      </c>
      <c r="K34" s="67">
        <v>1510144020</v>
      </c>
      <c r="L34" s="67">
        <v>200</v>
      </c>
      <c r="M34" s="36" t="s">
        <v>41</v>
      </c>
      <c r="N34" s="37">
        <f>SUM(N35:N37)</f>
        <v>1845.1</v>
      </c>
      <c r="O34" s="37">
        <f>SUM(O35:O37)</f>
        <v>532.1</v>
      </c>
      <c r="P34" s="37">
        <f>SUM(P35:P37)</f>
        <v>997</v>
      </c>
      <c r="Q34" s="37">
        <f>SUM(Q35:Q37)</f>
        <v>495.2</v>
      </c>
      <c r="R34" s="37">
        <f>SUM(R35:R37)</f>
        <v>495.2</v>
      </c>
    </row>
    <row r="35" spans="1:18" ht="26.25" customHeight="1" x14ac:dyDescent="0.25">
      <c r="A35" s="47"/>
      <c r="B35" s="64"/>
      <c r="C35" s="47"/>
      <c r="D35" s="47"/>
      <c r="E35" s="47"/>
      <c r="F35" s="47"/>
      <c r="G35" s="47"/>
      <c r="H35" s="47"/>
      <c r="I35" s="47"/>
      <c r="J35" s="66"/>
      <c r="K35" s="67"/>
      <c r="L35" s="67"/>
      <c r="M35" s="38" t="s">
        <v>17</v>
      </c>
      <c r="N35" s="39">
        <v>1845.1</v>
      </c>
      <c r="O35" s="39">
        <v>532.1</v>
      </c>
      <c r="P35" s="39">
        <v>997</v>
      </c>
      <c r="Q35" s="39">
        <v>495.2</v>
      </c>
      <c r="R35" s="39">
        <v>495.2</v>
      </c>
    </row>
    <row r="36" spans="1:18" customFormat="1" ht="16.5" hidden="1" thickBot="1" x14ac:dyDescent="0.3">
      <c r="A36" s="63"/>
      <c r="B36" s="65"/>
      <c r="C36" s="63"/>
      <c r="D36" s="63"/>
      <c r="E36" s="63"/>
      <c r="F36" s="63"/>
      <c r="G36" s="63"/>
      <c r="H36" s="63"/>
      <c r="I36" s="63"/>
      <c r="J36" s="87"/>
      <c r="K36" s="63"/>
      <c r="L36" s="63"/>
      <c r="M36" s="2" t="s">
        <v>18</v>
      </c>
      <c r="N36" s="4">
        <v>0</v>
      </c>
      <c r="O36" s="4">
        <v>0</v>
      </c>
      <c r="P36" s="4">
        <v>0</v>
      </c>
      <c r="Q36" s="4">
        <v>0</v>
      </c>
      <c r="R36" s="4">
        <v>0</v>
      </c>
    </row>
    <row r="37" spans="1:18" customFormat="1" ht="15.75" hidden="1" x14ac:dyDescent="0.25">
      <c r="A37" s="63"/>
      <c r="B37" s="65"/>
      <c r="C37" s="63"/>
      <c r="D37" s="63"/>
      <c r="E37" s="63"/>
      <c r="F37" s="63"/>
      <c r="G37" s="63"/>
      <c r="H37" s="63"/>
      <c r="I37" s="63"/>
      <c r="J37" s="87"/>
      <c r="K37" s="63"/>
      <c r="L37" s="63"/>
      <c r="M37" s="28" t="s">
        <v>19</v>
      </c>
      <c r="N37" s="29">
        <v>0</v>
      </c>
      <c r="O37" s="29">
        <v>0</v>
      </c>
      <c r="P37" s="29">
        <v>0</v>
      </c>
      <c r="Q37" s="29">
        <v>0</v>
      </c>
      <c r="R37" s="29">
        <v>0</v>
      </c>
    </row>
    <row r="38" spans="1:18" ht="27.75" customHeight="1" collapsed="1" x14ac:dyDescent="0.25">
      <c r="A38" s="47" t="s">
        <v>72</v>
      </c>
      <c r="B38" s="64" t="s">
        <v>69</v>
      </c>
      <c r="C38" s="92"/>
      <c r="D38" s="92"/>
      <c r="E38" s="92"/>
      <c r="F38" s="92"/>
      <c r="G38" s="92"/>
      <c r="H38" s="92"/>
      <c r="I38" s="92"/>
      <c r="J38" s="92"/>
      <c r="K38" s="92"/>
      <c r="L38" s="92"/>
      <c r="M38" s="36" t="s">
        <v>41</v>
      </c>
      <c r="N38" s="37">
        <f>SUM(N39:N41)</f>
        <v>0</v>
      </c>
      <c r="O38" s="37">
        <f>SUM(O39:O41)</f>
        <v>0</v>
      </c>
      <c r="P38" s="37">
        <f>SUM(P39:P41)</f>
        <v>0</v>
      </c>
      <c r="Q38" s="37">
        <f>SUM(Q39:Q41)</f>
        <v>0</v>
      </c>
      <c r="R38" s="37">
        <f>SUM(R39:R41)</f>
        <v>0</v>
      </c>
    </row>
    <row r="39" spans="1:18" ht="23.25" customHeight="1" x14ac:dyDescent="0.25">
      <c r="A39" s="48"/>
      <c r="B39" s="92"/>
      <c r="C39" s="92"/>
      <c r="D39" s="92"/>
      <c r="E39" s="92"/>
      <c r="F39" s="92"/>
      <c r="G39" s="92"/>
      <c r="H39" s="92"/>
      <c r="I39" s="92"/>
      <c r="J39" s="92"/>
      <c r="K39" s="92"/>
      <c r="L39" s="92"/>
      <c r="M39" s="38" t="s">
        <v>17</v>
      </c>
      <c r="N39" s="39">
        <v>0</v>
      </c>
      <c r="O39" s="39">
        <v>0</v>
      </c>
      <c r="P39" s="39">
        <v>0</v>
      </c>
      <c r="Q39" s="39">
        <v>0</v>
      </c>
      <c r="R39" s="39">
        <v>0</v>
      </c>
    </row>
    <row r="40" spans="1:18" customFormat="1" ht="16.5" hidden="1" thickBot="1" x14ac:dyDescent="0.3">
      <c r="A40" s="86"/>
      <c r="B40" s="93"/>
      <c r="C40" s="93"/>
      <c r="D40" s="93"/>
      <c r="E40" s="93"/>
      <c r="F40" s="93"/>
      <c r="G40" s="93"/>
      <c r="H40" s="93"/>
      <c r="I40" s="93"/>
      <c r="J40" s="93"/>
      <c r="K40" s="93"/>
      <c r="L40" s="93"/>
      <c r="M40" s="2" t="s">
        <v>18</v>
      </c>
      <c r="N40" s="4">
        <v>0</v>
      </c>
      <c r="O40" s="4">
        <v>0</v>
      </c>
      <c r="P40" s="4">
        <v>0</v>
      </c>
      <c r="Q40" s="4">
        <v>0</v>
      </c>
      <c r="R40" s="4">
        <v>0</v>
      </c>
    </row>
    <row r="41" spans="1:18" customFormat="1" ht="15.75" hidden="1" x14ac:dyDescent="0.25">
      <c r="A41" s="86"/>
      <c r="B41" s="94"/>
      <c r="C41" s="94"/>
      <c r="D41" s="94"/>
      <c r="E41" s="94"/>
      <c r="F41" s="94"/>
      <c r="G41" s="94"/>
      <c r="H41" s="94"/>
      <c r="I41" s="94"/>
      <c r="J41" s="94"/>
      <c r="K41" s="94"/>
      <c r="L41" s="94"/>
      <c r="M41" s="28" t="s">
        <v>19</v>
      </c>
      <c r="N41" s="29">
        <v>0</v>
      </c>
      <c r="O41" s="29">
        <v>0</v>
      </c>
      <c r="P41" s="29">
        <v>0</v>
      </c>
      <c r="Q41" s="29">
        <v>0</v>
      </c>
      <c r="R41" s="29">
        <v>0</v>
      </c>
    </row>
    <row r="42" spans="1:18" ht="18.75" customHeight="1" collapsed="1" x14ac:dyDescent="0.25">
      <c r="A42" s="47" t="s">
        <v>73</v>
      </c>
      <c r="B42" s="64" t="s">
        <v>70</v>
      </c>
      <c r="C42" s="47">
        <v>20</v>
      </c>
      <c r="D42" s="47">
        <v>20</v>
      </c>
      <c r="E42" s="47">
        <v>20</v>
      </c>
      <c r="F42" s="47">
        <v>20</v>
      </c>
      <c r="G42" s="47">
        <v>20</v>
      </c>
      <c r="H42" s="47" t="s">
        <v>66</v>
      </c>
      <c r="I42" s="47"/>
      <c r="J42" s="47"/>
      <c r="K42" s="47"/>
      <c r="L42" s="47"/>
      <c r="M42" s="36" t="s">
        <v>41</v>
      </c>
      <c r="N42" s="37">
        <f>SUM(N43:N45)</f>
        <v>0</v>
      </c>
      <c r="O42" s="37">
        <f>SUM(O43:O45)</f>
        <v>0</v>
      </c>
      <c r="P42" s="37">
        <f>SUM(P43:P45)</f>
        <v>0</v>
      </c>
      <c r="Q42" s="37">
        <f>SUM(Q43:Q45)</f>
        <v>0</v>
      </c>
      <c r="R42" s="37">
        <f>SUM(R43:R45)</f>
        <v>0</v>
      </c>
    </row>
    <row r="43" spans="1:18" ht="15" customHeight="1" x14ac:dyDescent="0.25">
      <c r="A43" s="48"/>
      <c r="B43" s="95"/>
      <c r="C43" s="47"/>
      <c r="D43" s="47"/>
      <c r="E43" s="47"/>
      <c r="F43" s="47"/>
      <c r="G43" s="47"/>
      <c r="H43" s="47"/>
      <c r="I43" s="47"/>
      <c r="J43" s="47"/>
      <c r="K43" s="47"/>
      <c r="L43" s="47"/>
      <c r="M43" s="38" t="s">
        <v>17</v>
      </c>
      <c r="N43" s="39">
        <v>0</v>
      </c>
      <c r="O43" s="39">
        <v>0</v>
      </c>
      <c r="P43" s="39">
        <v>0</v>
      </c>
      <c r="Q43" s="39">
        <v>0</v>
      </c>
      <c r="R43" s="39">
        <v>0</v>
      </c>
    </row>
    <row r="44" spans="1:18" customFormat="1" ht="16.5" hidden="1" thickBot="1" x14ac:dyDescent="0.3">
      <c r="A44" s="86"/>
      <c r="B44" s="96"/>
      <c r="C44" s="83"/>
      <c r="D44" s="83"/>
      <c r="E44" s="83"/>
      <c r="F44" s="83"/>
      <c r="G44" s="83"/>
      <c r="H44" s="83"/>
      <c r="I44" s="83"/>
      <c r="J44" s="83"/>
      <c r="K44" s="83"/>
      <c r="L44" s="83"/>
      <c r="M44" s="2" t="s">
        <v>18</v>
      </c>
      <c r="N44" s="4">
        <v>0</v>
      </c>
      <c r="O44" s="4">
        <v>0</v>
      </c>
      <c r="P44" s="4">
        <v>0</v>
      </c>
      <c r="Q44" s="4">
        <v>0</v>
      </c>
      <c r="R44" s="4">
        <v>0</v>
      </c>
    </row>
    <row r="45" spans="1:18" customFormat="1" ht="15.75" hidden="1" x14ac:dyDescent="0.25">
      <c r="A45" s="86"/>
      <c r="B45" s="97"/>
      <c r="C45" s="84"/>
      <c r="D45" s="84"/>
      <c r="E45" s="84"/>
      <c r="F45" s="84"/>
      <c r="G45" s="84"/>
      <c r="H45" s="84"/>
      <c r="I45" s="84"/>
      <c r="J45" s="84"/>
      <c r="K45" s="84"/>
      <c r="L45" s="84"/>
      <c r="M45" s="28" t="s">
        <v>19</v>
      </c>
      <c r="N45" s="29">
        <v>0</v>
      </c>
      <c r="O45" s="29">
        <v>0</v>
      </c>
      <c r="P45" s="29">
        <v>0</v>
      </c>
      <c r="Q45" s="29">
        <v>0</v>
      </c>
      <c r="R45" s="29">
        <v>0</v>
      </c>
    </row>
    <row r="46" spans="1:18" ht="21.75" customHeight="1" x14ac:dyDescent="0.25">
      <c r="A46" s="47" t="s">
        <v>74</v>
      </c>
      <c r="B46" s="79" t="s">
        <v>71</v>
      </c>
      <c r="C46" s="88"/>
      <c r="D46" s="88"/>
      <c r="E46" s="88"/>
      <c r="F46" s="88"/>
      <c r="G46" s="88"/>
      <c r="H46" s="88"/>
      <c r="I46" s="88"/>
      <c r="J46" s="88"/>
      <c r="K46" s="88"/>
      <c r="L46" s="88"/>
      <c r="M46" s="36" t="s">
        <v>41</v>
      </c>
      <c r="N46" s="40">
        <f>SUM(N47:N49)</f>
        <v>0</v>
      </c>
      <c r="O46" s="40">
        <f>SUM(O47:O49)</f>
        <v>0</v>
      </c>
      <c r="P46" s="40">
        <f>SUM(P47:P49)</f>
        <v>0</v>
      </c>
      <c r="Q46" s="40">
        <f>SUM(Q47:Q49)</f>
        <v>0</v>
      </c>
      <c r="R46" s="40">
        <f>SUM(R47:R49)</f>
        <v>0</v>
      </c>
    </row>
    <row r="47" spans="1:18" ht="19.5" customHeight="1" x14ac:dyDescent="0.25">
      <c r="A47" s="48"/>
      <c r="B47" s="88"/>
      <c r="C47" s="88"/>
      <c r="D47" s="88"/>
      <c r="E47" s="88"/>
      <c r="F47" s="88"/>
      <c r="G47" s="88"/>
      <c r="H47" s="88"/>
      <c r="I47" s="88"/>
      <c r="J47" s="88"/>
      <c r="K47" s="88"/>
      <c r="L47" s="88"/>
      <c r="M47" s="38" t="s">
        <v>17</v>
      </c>
      <c r="N47" s="39">
        <v>0</v>
      </c>
      <c r="O47" s="39">
        <v>0</v>
      </c>
      <c r="P47" s="39">
        <v>0</v>
      </c>
      <c r="Q47" s="39">
        <v>0</v>
      </c>
      <c r="R47" s="39">
        <v>0</v>
      </c>
    </row>
    <row r="48" spans="1:18" customFormat="1" ht="16.5" hidden="1" thickBot="1" x14ac:dyDescent="0.3">
      <c r="A48" s="86"/>
      <c r="B48" s="89"/>
      <c r="C48" s="90"/>
      <c r="D48" s="90"/>
      <c r="E48" s="90"/>
      <c r="F48" s="90"/>
      <c r="G48" s="90"/>
      <c r="H48" s="90"/>
      <c r="I48" s="90"/>
      <c r="J48" s="90"/>
      <c r="K48" s="90"/>
      <c r="L48" s="91"/>
      <c r="M48" s="2" t="s">
        <v>18</v>
      </c>
      <c r="N48" s="4">
        <v>0</v>
      </c>
      <c r="O48" s="4">
        <v>0</v>
      </c>
      <c r="P48" s="4">
        <v>0</v>
      </c>
      <c r="Q48" s="4">
        <v>0</v>
      </c>
      <c r="R48" s="4">
        <v>0</v>
      </c>
    </row>
    <row r="49" spans="1:18" customFormat="1" ht="15.75" hidden="1" x14ac:dyDescent="0.25">
      <c r="A49" s="86"/>
      <c r="B49" s="89"/>
      <c r="C49" s="90"/>
      <c r="D49" s="90"/>
      <c r="E49" s="90"/>
      <c r="F49" s="90"/>
      <c r="G49" s="90"/>
      <c r="H49" s="90"/>
      <c r="I49" s="90"/>
      <c r="J49" s="90"/>
      <c r="K49" s="90"/>
      <c r="L49" s="91"/>
      <c r="M49" s="28" t="s">
        <v>19</v>
      </c>
      <c r="N49" s="30">
        <v>0</v>
      </c>
      <c r="O49" s="30">
        <v>0</v>
      </c>
      <c r="P49" s="30">
        <v>0</v>
      </c>
      <c r="Q49" s="30">
        <v>0</v>
      </c>
      <c r="R49" s="30">
        <v>0</v>
      </c>
    </row>
    <row r="50" spans="1:18" ht="20.25" customHeight="1" x14ac:dyDescent="0.25">
      <c r="A50" s="47" t="s">
        <v>75</v>
      </c>
      <c r="B50" s="79" t="s">
        <v>70</v>
      </c>
      <c r="C50" s="78">
        <v>3</v>
      </c>
      <c r="D50" s="78">
        <v>3</v>
      </c>
      <c r="E50" s="78">
        <v>3</v>
      </c>
      <c r="F50" s="78">
        <v>3</v>
      </c>
      <c r="G50" s="78">
        <v>3</v>
      </c>
      <c r="H50" s="78" t="s">
        <v>66</v>
      </c>
      <c r="I50" s="79"/>
      <c r="J50" s="79"/>
      <c r="K50" s="79"/>
      <c r="L50" s="79"/>
      <c r="M50" s="36" t="s">
        <v>41</v>
      </c>
      <c r="N50" s="40">
        <f>SUM(N51:N53)</f>
        <v>0</v>
      </c>
      <c r="O50" s="40">
        <f>SUM(O51:O53)</f>
        <v>0</v>
      </c>
      <c r="P50" s="40">
        <f>SUM(P51:P53)</f>
        <v>0</v>
      </c>
      <c r="Q50" s="40">
        <f>SUM(Q51:Q53)</f>
        <v>0</v>
      </c>
      <c r="R50" s="40">
        <f>SUM(R51:R53)</f>
        <v>0</v>
      </c>
    </row>
    <row r="51" spans="1:18" ht="16.5" customHeight="1" x14ac:dyDescent="0.25">
      <c r="A51" s="78"/>
      <c r="B51" s="79"/>
      <c r="C51" s="78"/>
      <c r="D51" s="78"/>
      <c r="E51" s="78"/>
      <c r="F51" s="78"/>
      <c r="G51" s="78"/>
      <c r="H51" s="78"/>
      <c r="I51" s="79"/>
      <c r="J51" s="79"/>
      <c r="K51" s="79"/>
      <c r="L51" s="79"/>
      <c r="M51" s="38" t="s">
        <v>17</v>
      </c>
      <c r="N51" s="39">
        <v>0</v>
      </c>
      <c r="O51" s="39">
        <v>0</v>
      </c>
      <c r="P51" s="39">
        <v>0</v>
      </c>
      <c r="Q51" s="39">
        <v>0</v>
      </c>
      <c r="R51" s="39">
        <v>0</v>
      </c>
    </row>
    <row r="52" spans="1:18" customFormat="1" ht="16.5" hidden="1" customHeight="1" thickBot="1" x14ac:dyDescent="0.3">
      <c r="A52" s="75"/>
      <c r="B52" s="80"/>
      <c r="C52" s="75"/>
      <c r="D52" s="75"/>
      <c r="E52" s="75"/>
      <c r="F52" s="75"/>
      <c r="G52" s="75"/>
      <c r="H52" s="75"/>
      <c r="I52" s="80"/>
      <c r="J52" s="80"/>
      <c r="K52" s="80"/>
      <c r="L52" s="80"/>
      <c r="M52" s="2" t="s">
        <v>18</v>
      </c>
      <c r="N52" s="4">
        <v>0</v>
      </c>
      <c r="O52" s="4">
        <v>0</v>
      </c>
      <c r="P52" s="4">
        <v>0</v>
      </c>
      <c r="Q52" s="4">
        <v>0</v>
      </c>
      <c r="R52" s="4">
        <v>0</v>
      </c>
    </row>
    <row r="53" spans="1:18" customFormat="1" ht="15.75" hidden="1" customHeight="1" x14ac:dyDescent="0.25">
      <c r="A53" s="75"/>
      <c r="B53" s="80"/>
      <c r="C53" s="75"/>
      <c r="D53" s="75"/>
      <c r="E53" s="75"/>
      <c r="F53" s="75"/>
      <c r="G53" s="75"/>
      <c r="H53" s="75"/>
      <c r="I53" s="80"/>
      <c r="J53" s="80"/>
      <c r="K53" s="80"/>
      <c r="L53" s="80"/>
      <c r="M53" s="28" t="s">
        <v>19</v>
      </c>
      <c r="N53" s="30">
        <v>0</v>
      </c>
      <c r="O53" s="30">
        <v>0</v>
      </c>
      <c r="P53" s="30">
        <v>0</v>
      </c>
      <c r="Q53" s="30">
        <v>0</v>
      </c>
      <c r="R53" s="30">
        <v>0</v>
      </c>
    </row>
    <row r="54" spans="1:18" ht="18" customHeight="1" x14ac:dyDescent="0.25">
      <c r="A54" s="47" t="s">
        <v>74</v>
      </c>
      <c r="B54" s="79" t="s">
        <v>76</v>
      </c>
      <c r="C54" s="88"/>
      <c r="D54" s="88"/>
      <c r="E54" s="88"/>
      <c r="F54" s="88"/>
      <c r="G54" s="88"/>
      <c r="H54" s="88"/>
      <c r="I54" s="88"/>
      <c r="J54" s="88"/>
      <c r="K54" s="88"/>
      <c r="L54" s="88"/>
      <c r="M54" s="36" t="s">
        <v>41</v>
      </c>
      <c r="N54" s="40">
        <f>SUM(N55:N57)</f>
        <v>0</v>
      </c>
      <c r="O54" s="40">
        <f>SUM(O55:O57)</f>
        <v>0</v>
      </c>
      <c r="P54" s="40">
        <f>SUM(P55:P57)</f>
        <v>0</v>
      </c>
      <c r="Q54" s="40">
        <f>SUM(Q55:Q57)</f>
        <v>0</v>
      </c>
      <c r="R54" s="40">
        <f>SUM(R55:R57)</f>
        <v>0</v>
      </c>
    </row>
    <row r="55" spans="1:18" ht="18.75" customHeight="1" x14ac:dyDescent="0.25">
      <c r="A55" s="48"/>
      <c r="B55" s="88"/>
      <c r="C55" s="88"/>
      <c r="D55" s="88"/>
      <c r="E55" s="88"/>
      <c r="F55" s="88"/>
      <c r="G55" s="88"/>
      <c r="H55" s="88"/>
      <c r="I55" s="88"/>
      <c r="J55" s="88"/>
      <c r="K55" s="88"/>
      <c r="L55" s="88"/>
      <c r="M55" s="38" t="s">
        <v>17</v>
      </c>
      <c r="N55" s="39">
        <v>0</v>
      </c>
      <c r="O55" s="39">
        <v>0</v>
      </c>
      <c r="P55" s="39">
        <v>0</v>
      </c>
      <c r="Q55" s="39">
        <v>0</v>
      </c>
      <c r="R55" s="39">
        <v>0</v>
      </c>
    </row>
    <row r="56" spans="1:18" customFormat="1" ht="16.5" hidden="1" thickBot="1" x14ac:dyDescent="0.3">
      <c r="A56" s="86"/>
      <c r="B56" s="89"/>
      <c r="C56" s="90"/>
      <c r="D56" s="90"/>
      <c r="E56" s="90"/>
      <c r="F56" s="90"/>
      <c r="G56" s="90"/>
      <c r="H56" s="90"/>
      <c r="I56" s="90"/>
      <c r="J56" s="90"/>
      <c r="K56" s="90"/>
      <c r="L56" s="91"/>
      <c r="M56" s="2" t="s">
        <v>18</v>
      </c>
      <c r="N56" s="4">
        <v>0</v>
      </c>
      <c r="O56" s="4">
        <v>0</v>
      </c>
      <c r="P56" s="4">
        <v>0</v>
      </c>
      <c r="Q56" s="4">
        <v>0</v>
      </c>
      <c r="R56" s="4">
        <v>0</v>
      </c>
    </row>
    <row r="57" spans="1:18" customFormat="1" ht="15.75" hidden="1" x14ac:dyDescent="0.25">
      <c r="A57" s="86"/>
      <c r="B57" s="89"/>
      <c r="C57" s="90"/>
      <c r="D57" s="90"/>
      <c r="E57" s="90"/>
      <c r="F57" s="90"/>
      <c r="G57" s="90"/>
      <c r="H57" s="90"/>
      <c r="I57" s="90"/>
      <c r="J57" s="90"/>
      <c r="K57" s="90"/>
      <c r="L57" s="91"/>
      <c r="M57" s="28" t="s">
        <v>19</v>
      </c>
      <c r="N57" s="30">
        <v>0</v>
      </c>
      <c r="O57" s="30">
        <v>0</v>
      </c>
      <c r="P57" s="30">
        <v>0</v>
      </c>
      <c r="Q57" s="30">
        <v>0</v>
      </c>
      <c r="R57" s="30">
        <v>0</v>
      </c>
    </row>
    <row r="58" spans="1:18" ht="24" customHeight="1" x14ac:dyDescent="0.25">
      <c r="A58" s="47" t="s">
        <v>75</v>
      </c>
      <c r="B58" s="79" t="s">
        <v>77</v>
      </c>
      <c r="C58" s="78">
        <v>60</v>
      </c>
      <c r="D58" s="78">
        <v>10</v>
      </c>
      <c r="E58" s="78">
        <v>5</v>
      </c>
      <c r="F58" s="78">
        <v>5</v>
      </c>
      <c r="G58" s="78">
        <v>5</v>
      </c>
      <c r="H58" s="78" t="s">
        <v>66</v>
      </c>
      <c r="I58" s="79"/>
      <c r="J58" s="79"/>
      <c r="K58" s="79"/>
      <c r="L58" s="79"/>
      <c r="M58" s="36" t="s">
        <v>41</v>
      </c>
      <c r="N58" s="41">
        <f>SUM(N59:N61)</f>
        <v>0</v>
      </c>
      <c r="O58" s="41">
        <f>SUM(O59:O61)</f>
        <v>0</v>
      </c>
      <c r="P58" s="41">
        <f>SUM(P59:P61)</f>
        <v>0</v>
      </c>
      <c r="Q58" s="41">
        <f>SUM(Q59:Q61)</f>
        <v>0</v>
      </c>
      <c r="R58" s="41">
        <f>SUM(R59:R61)</f>
        <v>0</v>
      </c>
    </row>
    <row r="59" spans="1:18" ht="21" customHeight="1" x14ac:dyDescent="0.25">
      <c r="A59" s="78"/>
      <c r="B59" s="79"/>
      <c r="C59" s="78"/>
      <c r="D59" s="78"/>
      <c r="E59" s="78"/>
      <c r="F59" s="78"/>
      <c r="G59" s="78"/>
      <c r="H59" s="78"/>
      <c r="I59" s="79"/>
      <c r="J59" s="79"/>
      <c r="K59" s="79"/>
      <c r="L59" s="79"/>
      <c r="M59" s="38" t="s">
        <v>17</v>
      </c>
      <c r="N59" s="39">
        <v>0</v>
      </c>
      <c r="O59" s="39">
        <v>0</v>
      </c>
      <c r="P59" s="39">
        <v>0</v>
      </c>
      <c r="Q59" s="39">
        <v>0</v>
      </c>
      <c r="R59" s="39">
        <v>0</v>
      </c>
    </row>
    <row r="60" spans="1:18" customFormat="1" ht="16.5" hidden="1" customHeight="1" thickBot="1" x14ac:dyDescent="0.3">
      <c r="A60" s="75"/>
      <c r="B60" s="80"/>
      <c r="C60" s="75"/>
      <c r="D60" s="75"/>
      <c r="E60" s="75"/>
      <c r="F60" s="75"/>
      <c r="G60" s="75"/>
      <c r="H60" s="75"/>
      <c r="I60" s="80"/>
      <c r="J60" s="80"/>
      <c r="K60" s="80"/>
      <c r="L60" s="80"/>
      <c r="M60" s="2" t="s">
        <v>18</v>
      </c>
      <c r="N60" s="4">
        <v>0</v>
      </c>
      <c r="O60" s="4">
        <v>0</v>
      </c>
      <c r="P60" s="4">
        <v>0</v>
      </c>
      <c r="Q60" s="4">
        <v>0</v>
      </c>
      <c r="R60" s="4">
        <v>0</v>
      </c>
    </row>
    <row r="61" spans="1:18" customFormat="1" ht="15.75" hidden="1" customHeight="1" x14ac:dyDescent="0.25">
      <c r="A61" s="75"/>
      <c r="B61" s="80"/>
      <c r="C61" s="75"/>
      <c r="D61" s="75"/>
      <c r="E61" s="75"/>
      <c r="F61" s="75"/>
      <c r="G61" s="75"/>
      <c r="H61" s="75"/>
      <c r="I61" s="80"/>
      <c r="J61" s="80"/>
      <c r="K61" s="80"/>
      <c r="L61" s="80"/>
      <c r="M61" s="28" t="s">
        <v>19</v>
      </c>
      <c r="N61" s="30">
        <v>0</v>
      </c>
      <c r="O61" s="30">
        <v>0</v>
      </c>
      <c r="P61" s="30">
        <v>0</v>
      </c>
      <c r="Q61" s="30">
        <v>0</v>
      </c>
      <c r="R61" s="30">
        <v>0</v>
      </c>
    </row>
    <row r="62" spans="1:18" ht="20.25" customHeight="1" x14ac:dyDescent="0.25">
      <c r="A62" s="47" t="s">
        <v>74</v>
      </c>
      <c r="B62" s="79" t="s">
        <v>78</v>
      </c>
      <c r="C62" s="88"/>
      <c r="D62" s="88"/>
      <c r="E62" s="88"/>
      <c r="F62" s="88"/>
      <c r="G62" s="88"/>
      <c r="H62" s="88"/>
      <c r="I62" s="88"/>
      <c r="J62" s="88"/>
      <c r="K62" s="88"/>
      <c r="L62" s="88"/>
      <c r="M62" s="36" t="s">
        <v>41</v>
      </c>
      <c r="N62" s="41">
        <f>SUM(N63:N65)</f>
        <v>1031.2</v>
      </c>
      <c r="O62" s="41">
        <f>SUM(O63:O65)</f>
        <v>3098.3</v>
      </c>
      <c r="P62" s="41">
        <f>SUM(P63:P65)</f>
        <v>2330</v>
      </c>
      <c r="Q62" s="41">
        <f>SUM(Q63:Q65)</f>
        <v>0</v>
      </c>
      <c r="R62" s="41">
        <f>SUM(R63:R65)</f>
        <v>0</v>
      </c>
    </row>
    <row r="63" spans="1:18" ht="21.75" customHeight="1" x14ac:dyDescent="0.25">
      <c r="A63" s="48"/>
      <c r="B63" s="88"/>
      <c r="C63" s="88"/>
      <c r="D63" s="88"/>
      <c r="E63" s="88"/>
      <c r="F63" s="88"/>
      <c r="G63" s="88"/>
      <c r="H63" s="88"/>
      <c r="I63" s="88"/>
      <c r="J63" s="88"/>
      <c r="K63" s="88"/>
      <c r="L63" s="88"/>
      <c r="M63" s="38" t="s">
        <v>17</v>
      </c>
      <c r="N63" s="39">
        <f>SUM(N67)</f>
        <v>1031.2</v>
      </c>
      <c r="O63" s="39">
        <f t="shared" ref="O63:R63" si="7">SUM(O67)</f>
        <v>3098.3</v>
      </c>
      <c r="P63" s="39">
        <f t="shared" si="7"/>
        <v>2330</v>
      </c>
      <c r="Q63" s="39">
        <f t="shared" si="7"/>
        <v>0</v>
      </c>
      <c r="R63" s="39">
        <f t="shared" si="7"/>
        <v>0</v>
      </c>
    </row>
    <row r="64" spans="1:18" customFormat="1" ht="16.5" hidden="1" thickBot="1" x14ac:dyDescent="0.3">
      <c r="A64" s="86"/>
      <c r="B64" s="89"/>
      <c r="C64" s="90"/>
      <c r="D64" s="90"/>
      <c r="E64" s="90"/>
      <c r="F64" s="90"/>
      <c r="G64" s="90"/>
      <c r="H64" s="90"/>
      <c r="I64" s="90"/>
      <c r="J64" s="90"/>
      <c r="K64" s="90"/>
      <c r="L64" s="91"/>
      <c r="M64" s="2" t="s">
        <v>18</v>
      </c>
      <c r="N64" s="4">
        <f>SUM(N68)</f>
        <v>0</v>
      </c>
      <c r="O64" s="4">
        <v>0</v>
      </c>
      <c r="P64" s="4">
        <v>0</v>
      </c>
      <c r="Q64" s="4">
        <v>0</v>
      </c>
      <c r="R64" s="4">
        <v>0</v>
      </c>
    </row>
    <row r="65" spans="1:18" customFormat="1" ht="15.75" hidden="1" x14ac:dyDescent="0.25">
      <c r="A65" s="86"/>
      <c r="B65" s="89"/>
      <c r="C65" s="90"/>
      <c r="D65" s="90"/>
      <c r="E65" s="90"/>
      <c r="F65" s="90"/>
      <c r="G65" s="90"/>
      <c r="H65" s="90"/>
      <c r="I65" s="90"/>
      <c r="J65" s="90"/>
      <c r="K65" s="90"/>
      <c r="L65" s="91"/>
      <c r="M65" s="31" t="s">
        <v>19</v>
      </c>
      <c r="N65" s="30">
        <f>SUM(N69)</f>
        <v>0</v>
      </c>
      <c r="O65" s="30">
        <v>0</v>
      </c>
      <c r="P65" s="30">
        <v>0</v>
      </c>
      <c r="Q65" s="30">
        <v>0</v>
      </c>
      <c r="R65" s="30">
        <v>0</v>
      </c>
    </row>
    <row r="66" spans="1:18" ht="23.25" customHeight="1" x14ac:dyDescent="0.25">
      <c r="A66" s="47" t="s">
        <v>75</v>
      </c>
      <c r="B66" s="79" t="s">
        <v>158</v>
      </c>
      <c r="C66" s="78">
        <v>100</v>
      </c>
      <c r="D66" s="78">
        <v>100</v>
      </c>
      <c r="E66" s="78">
        <v>100</v>
      </c>
      <c r="F66" s="78">
        <v>100</v>
      </c>
      <c r="G66" s="78">
        <v>100</v>
      </c>
      <c r="H66" s="78" t="s">
        <v>66</v>
      </c>
      <c r="I66" s="78">
        <v>738</v>
      </c>
      <c r="J66" s="73" t="s">
        <v>149</v>
      </c>
      <c r="K66" s="74">
        <v>1510144030</v>
      </c>
      <c r="L66" s="74">
        <v>800</v>
      </c>
      <c r="M66" s="36" t="s">
        <v>41</v>
      </c>
      <c r="N66" s="41">
        <f>SUM(N67:N69)</f>
        <v>1031.2</v>
      </c>
      <c r="O66" s="41">
        <f>SUM(O67:O69)</f>
        <v>3098.3</v>
      </c>
      <c r="P66" s="41">
        <f>SUM(P67:P69)</f>
        <v>2330</v>
      </c>
      <c r="Q66" s="41">
        <f>SUM(Q67:Q69)</f>
        <v>0</v>
      </c>
      <c r="R66" s="41">
        <f>SUM(R67:R69)</f>
        <v>0</v>
      </c>
    </row>
    <row r="67" spans="1:18" ht="18" customHeight="1" x14ac:dyDescent="0.25">
      <c r="A67" s="78"/>
      <c r="B67" s="79"/>
      <c r="C67" s="78"/>
      <c r="D67" s="78"/>
      <c r="E67" s="78"/>
      <c r="F67" s="78"/>
      <c r="G67" s="78"/>
      <c r="H67" s="78"/>
      <c r="I67" s="78"/>
      <c r="J67" s="74"/>
      <c r="K67" s="74"/>
      <c r="L67" s="74"/>
      <c r="M67" s="38" t="s">
        <v>17</v>
      </c>
      <c r="N67" s="39">
        <v>1031.2</v>
      </c>
      <c r="O67" s="39">
        <v>3098.3</v>
      </c>
      <c r="P67" s="39">
        <v>2330</v>
      </c>
      <c r="Q67" s="39">
        <v>0</v>
      </c>
      <c r="R67" s="39">
        <v>0</v>
      </c>
    </row>
    <row r="68" spans="1:18" customFormat="1" ht="16.5" hidden="1" customHeight="1" thickBot="1" x14ac:dyDescent="0.3">
      <c r="A68" s="75"/>
      <c r="B68" s="80"/>
      <c r="C68" s="75"/>
      <c r="D68" s="75"/>
      <c r="E68" s="75"/>
      <c r="F68" s="75"/>
      <c r="G68" s="75"/>
      <c r="H68" s="75"/>
      <c r="I68" s="75"/>
      <c r="J68" s="75"/>
      <c r="K68" s="75"/>
      <c r="L68" s="76"/>
      <c r="M68" s="2" t="s">
        <v>18</v>
      </c>
      <c r="N68" s="4">
        <v>0</v>
      </c>
      <c r="O68" s="4">
        <v>0</v>
      </c>
      <c r="P68" s="4">
        <v>0</v>
      </c>
      <c r="Q68" s="4">
        <v>0</v>
      </c>
      <c r="R68" s="4">
        <v>0</v>
      </c>
    </row>
    <row r="69" spans="1:18" customFormat="1" ht="15.75" hidden="1" customHeight="1" x14ac:dyDescent="0.25">
      <c r="A69" s="75"/>
      <c r="B69" s="80"/>
      <c r="C69" s="75"/>
      <c r="D69" s="75"/>
      <c r="E69" s="75"/>
      <c r="F69" s="75"/>
      <c r="G69" s="75"/>
      <c r="H69" s="75"/>
      <c r="I69" s="75"/>
      <c r="J69" s="75"/>
      <c r="K69" s="75"/>
      <c r="L69" s="76"/>
      <c r="M69" s="28" t="s">
        <v>19</v>
      </c>
      <c r="N69" s="30">
        <v>0</v>
      </c>
      <c r="O69" s="30">
        <v>0</v>
      </c>
      <c r="P69" s="30">
        <v>0</v>
      </c>
      <c r="Q69" s="30">
        <v>0</v>
      </c>
      <c r="R69" s="30">
        <v>0</v>
      </c>
    </row>
    <row r="70" spans="1:18" ht="20.25" customHeight="1" x14ac:dyDescent="0.25">
      <c r="A70" s="61" t="s">
        <v>46</v>
      </c>
      <c r="B70" s="57" t="s">
        <v>79</v>
      </c>
      <c r="C70" s="57"/>
      <c r="D70" s="57"/>
      <c r="E70" s="57"/>
      <c r="F70" s="57"/>
      <c r="G70" s="57"/>
      <c r="H70" s="57"/>
      <c r="I70" s="57"/>
      <c r="J70" s="57"/>
      <c r="K70" s="57"/>
      <c r="L70" s="57"/>
      <c r="M70" s="36" t="s">
        <v>37</v>
      </c>
      <c r="N70" s="37">
        <f>SUM(N71:N73)</f>
        <v>5685.4000000000005</v>
      </c>
      <c r="O70" s="37">
        <f>SUM(O71:O73)</f>
        <v>4213</v>
      </c>
      <c r="P70" s="37">
        <f>SUM(P71:P73)</f>
        <v>13214.099999999999</v>
      </c>
      <c r="Q70" s="37">
        <f>SUM(Q71:Q73)</f>
        <v>2258.1</v>
      </c>
      <c r="R70" s="37">
        <f>SUM(R71:R73)</f>
        <v>2258.1</v>
      </c>
    </row>
    <row r="71" spans="1:18" ht="18" customHeight="1" x14ac:dyDescent="0.25">
      <c r="A71" s="61"/>
      <c r="B71" s="57"/>
      <c r="C71" s="57"/>
      <c r="D71" s="57"/>
      <c r="E71" s="57"/>
      <c r="F71" s="57"/>
      <c r="G71" s="57"/>
      <c r="H71" s="57"/>
      <c r="I71" s="57"/>
      <c r="J71" s="57"/>
      <c r="K71" s="57"/>
      <c r="L71" s="57"/>
      <c r="M71" s="38" t="s">
        <v>17</v>
      </c>
      <c r="N71" s="39">
        <f>N75+N83+N95+N107+N115</f>
        <v>5685.4000000000005</v>
      </c>
      <c r="O71" s="39">
        <f>O75+O83+O95+O107+O115</f>
        <v>4213</v>
      </c>
      <c r="P71" s="39">
        <f>P75+P83+P95+P107+P115</f>
        <v>13214.099999999999</v>
      </c>
      <c r="Q71" s="39">
        <f>Q75+Q83+Q95+Q107+Q115</f>
        <v>2258.1</v>
      </c>
      <c r="R71" s="39">
        <f>R75+R83+R95+R107+R115</f>
        <v>2258.1</v>
      </c>
    </row>
    <row r="72" spans="1:18" customFormat="1" ht="16.5" hidden="1" thickBot="1" x14ac:dyDescent="0.3">
      <c r="A72" s="62"/>
      <c r="B72" s="58"/>
      <c r="C72" s="59"/>
      <c r="D72" s="59"/>
      <c r="E72" s="59"/>
      <c r="F72" s="59"/>
      <c r="G72" s="59"/>
      <c r="H72" s="59"/>
      <c r="I72" s="59"/>
      <c r="J72" s="59"/>
      <c r="K72" s="59"/>
      <c r="L72" s="60"/>
      <c r="M72" s="2" t="s">
        <v>18</v>
      </c>
      <c r="N72" s="4">
        <f t="shared" ref="N72:R73" si="8">N76+N104</f>
        <v>0</v>
      </c>
      <c r="O72" s="4">
        <f t="shared" si="8"/>
        <v>0</v>
      </c>
      <c r="P72" s="4">
        <f t="shared" si="8"/>
        <v>0</v>
      </c>
      <c r="Q72" s="4">
        <f t="shared" si="8"/>
        <v>0</v>
      </c>
      <c r="R72" s="4">
        <f t="shared" si="8"/>
        <v>0</v>
      </c>
    </row>
    <row r="73" spans="1:18" customFormat="1" ht="15.75" hidden="1" customHeight="1" x14ac:dyDescent="0.25">
      <c r="A73" s="62"/>
      <c r="B73" s="58"/>
      <c r="C73" s="59"/>
      <c r="D73" s="59"/>
      <c r="E73" s="59"/>
      <c r="F73" s="59"/>
      <c r="G73" s="59"/>
      <c r="H73" s="59"/>
      <c r="I73" s="59"/>
      <c r="J73" s="59"/>
      <c r="K73" s="59"/>
      <c r="L73" s="60"/>
      <c r="M73" s="28" t="s">
        <v>19</v>
      </c>
      <c r="N73" s="29">
        <f t="shared" si="8"/>
        <v>0</v>
      </c>
      <c r="O73" s="29">
        <f t="shared" si="8"/>
        <v>0</v>
      </c>
      <c r="P73" s="29">
        <f t="shared" si="8"/>
        <v>0</v>
      </c>
      <c r="Q73" s="29">
        <f t="shared" si="8"/>
        <v>0</v>
      </c>
      <c r="R73" s="29">
        <f t="shared" si="8"/>
        <v>0</v>
      </c>
    </row>
    <row r="74" spans="1:18" ht="20.25" customHeight="1" x14ac:dyDescent="0.25">
      <c r="A74" s="47" t="s">
        <v>47</v>
      </c>
      <c r="B74" s="64" t="s">
        <v>80</v>
      </c>
      <c r="C74" s="64"/>
      <c r="D74" s="64"/>
      <c r="E74" s="64"/>
      <c r="F74" s="64"/>
      <c r="G74" s="64"/>
      <c r="H74" s="64"/>
      <c r="I74" s="64"/>
      <c r="J74" s="64"/>
      <c r="K74" s="64"/>
      <c r="L74" s="64"/>
      <c r="M74" s="36" t="s">
        <v>37</v>
      </c>
      <c r="N74" s="37">
        <f>SUM(N75:N77)</f>
        <v>4966.1000000000004</v>
      </c>
      <c r="O74" s="37">
        <f>SUM(O75:O77)</f>
        <v>3497.5</v>
      </c>
      <c r="P74" s="37">
        <f>SUM(P75:P77)</f>
        <v>13087.3</v>
      </c>
      <c r="Q74" s="37">
        <f>SUM(Q75:Q77)</f>
        <v>2258.1</v>
      </c>
      <c r="R74" s="37">
        <f>SUM(R75:R77)</f>
        <v>2258.1</v>
      </c>
    </row>
    <row r="75" spans="1:18" ht="18.75" customHeight="1" x14ac:dyDescent="0.25">
      <c r="A75" s="47"/>
      <c r="B75" s="64"/>
      <c r="C75" s="64"/>
      <c r="D75" s="64"/>
      <c r="E75" s="64"/>
      <c r="F75" s="64"/>
      <c r="G75" s="64"/>
      <c r="H75" s="64"/>
      <c r="I75" s="64"/>
      <c r="J75" s="64"/>
      <c r="K75" s="64"/>
      <c r="L75" s="64"/>
      <c r="M75" s="38" t="s">
        <v>17</v>
      </c>
      <c r="N75" s="39">
        <f>N79</f>
        <v>4966.1000000000004</v>
      </c>
      <c r="O75" s="39">
        <f t="shared" ref="O75:R75" si="9">O79</f>
        <v>3497.5</v>
      </c>
      <c r="P75" s="39">
        <f t="shared" si="9"/>
        <v>13087.3</v>
      </c>
      <c r="Q75" s="39">
        <f t="shared" si="9"/>
        <v>2258.1</v>
      </c>
      <c r="R75" s="39">
        <f t="shared" si="9"/>
        <v>2258.1</v>
      </c>
    </row>
    <row r="76" spans="1:18" customFormat="1" ht="16.5" hidden="1" thickBot="1" x14ac:dyDescent="0.3">
      <c r="A76" s="63"/>
      <c r="B76" s="69"/>
      <c r="C76" s="70"/>
      <c r="D76" s="70"/>
      <c r="E76" s="70"/>
      <c r="F76" s="70"/>
      <c r="G76" s="70"/>
      <c r="H76" s="70"/>
      <c r="I76" s="70"/>
      <c r="J76" s="70"/>
      <c r="K76" s="70"/>
      <c r="L76" s="71"/>
      <c r="M76" s="2" t="s">
        <v>18</v>
      </c>
      <c r="N76" s="4">
        <f>N80</f>
        <v>0</v>
      </c>
      <c r="O76" s="4">
        <f t="shared" ref="O76:R76" si="10">O80</f>
        <v>0</v>
      </c>
      <c r="P76" s="4">
        <f t="shared" si="10"/>
        <v>0</v>
      </c>
      <c r="Q76" s="4">
        <f t="shared" si="10"/>
        <v>0</v>
      </c>
      <c r="R76" s="4">
        <f t="shared" si="10"/>
        <v>0</v>
      </c>
    </row>
    <row r="77" spans="1:18" customFormat="1" ht="15.75" hidden="1" x14ac:dyDescent="0.25">
      <c r="A77" s="63"/>
      <c r="B77" s="69"/>
      <c r="C77" s="70"/>
      <c r="D77" s="70"/>
      <c r="E77" s="70"/>
      <c r="F77" s="70"/>
      <c r="G77" s="70"/>
      <c r="H77" s="70"/>
      <c r="I77" s="70"/>
      <c r="J77" s="70"/>
      <c r="K77" s="70"/>
      <c r="L77" s="71"/>
      <c r="M77" s="28" t="s">
        <v>19</v>
      </c>
      <c r="N77" s="29">
        <f>N81</f>
        <v>0</v>
      </c>
      <c r="O77" s="29">
        <f t="shared" ref="O77:R77" si="11">O81</f>
        <v>0</v>
      </c>
      <c r="P77" s="29">
        <f t="shared" si="11"/>
        <v>0</v>
      </c>
      <c r="Q77" s="29">
        <f t="shared" si="11"/>
        <v>0</v>
      </c>
      <c r="R77" s="29">
        <f t="shared" si="11"/>
        <v>0</v>
      </c>
    </row>
    <row r="78" spans="1:18" ht="22.5" customHeight="1" x14ac:dyDescent="0.25">
      <c r="A78" s="47" t="s">
        <v>48</v>
      </c>
      <c r="B78" s="64" t="s">
        <v>81</v>
      </c>
      <c r="C78" s="47">
        <v>50</v>
      </c>
      <c r="D78" s="77">
        <v>35</v>
      </c>
      <c r="E78" s="77">
        <v>20</v>
      </c>
      <c r="F78" s="77">
        <v>15</v>
      </c>
      <c r="G78" s="77">
        <v>12</v>
      </c>
      <c r="H78" s="47" t="s">
        <v>66</v>
      </c>
      <c r="I78" s="47">
        <v>738</v>
      </c>
      <c r="J78" s="66" t="s">
        <v>149</v>
      </c>
      <c r="K78" s="67">
        <v>1510244040</v>
      </c>
      <c r="L78" s="67">
        <v>200</v>
      </c>
      <c r="M78" s="36" t="s">
        <v>41</v>
      </c>
      <c r="N78" s="37">
        <f>SUM(N79:N81)</f>
        <v>4966.1000000000004</v>
      </c>
      <c r="O78" s="37">
        <f>SUM(O79:O81)</f>
        <v>3497.5</v>
      </c>
      <c r="P78" s="37">
        <f>SUM(P79:P81)</f>
        <v>13087.3</v>
      </c>
      <c r="Q78" s="37">
        <f>SUM(Q79:Q81)</f>
        <v>2258.1</v>
      </c>
      <c r="R78" s="37">
        <f>SUM(R79:R81)</f>
        <v>2258.1</v>
      </c>
    </row>
    <row r="79" spans="1:18" ht="22.5" customHeight="1" x14ac:dyDescent="0.25">
      <c r="A79" s="47"/>
      <c r="B79" s="64"/>
      <c r="C79" s="47"/>
      <c r="D79" s="77"/>
      <c r="E79" s="77"/>
      <c r="F79" s="77"/>
      <c r="G79" s="77"/>
      <c r="H79" s="47"/>
      <c r="I79" s="47"/>
      <c r="J79" s="67"/>
      <c r="K79" s="67"/>
      <c r="L79" s="67"/>
      <c r="M79" s="38" t="s">
        <v>17</v>
      </c>
      <c r="N79" s="39">
        <v>4966.1000000000004</v>
      </c>
      <c r="O79" s="39">
        <v>3497.5</v>
      </c>
      <c r="P79" s="39">
        <v>13087.3</v>
      </c>
      <c r="Q79" s="39">
        <v>2258.1</v>
      </c>
      <c r="R79" s="39">
        <v>2258.1</v>
      </c>
    </row>
    <row r="80" spans="1:18" customFormat="1" ht="16.5" hidden="1" thickBot="1" x14ac:dyDescent="0.3">
      <c r="A80" s="63"/>
      <c r="B80" s="65"/>
      <c r="C80" s="63"/>
      <c r="D80" s="63"/>
      <c r="E80" s="63"/>
      <c r="F80" s="63"/>
      <c r="G80" s="63"/>
      <c r="H80" s="63"/>
      <c r="I80" s="63"/>
      <c r="J80" s="63"/>
      <c r="K80" s="63"/>
      <c r="L80" s="63"/>
      <c r="M80" s="2" t="s">
        <v>18</v>
      </c>
      <c r="N80" s="4">
        <v>0</v>
      </c>
      <c r="O80" s="4">
        <v>0</v>
      </c>
      <c r="P80" s="4">
        <v>0</v>
      </c>
      <c r="Q80" s="4">
        <v>0</v>
      </c>
      <c r="R80" s="4">
        <v>0</v>
      </c>
    </row>
    <row r="81" spans="1:18" customFormat="1" ht="15.75" hidden="1" x14ac:dyDescent="0.25">
      <c r="A81" s="63"/>
      <c r="B81" s="65"/>
      <c r="C81" s="63"/>
      <c r="D81" s="63"/>
      <c r="E81" s="63"/>
      <c r="F81" s="63"/>
      <c r="G81" s="63"/>
      <c r="H81" s="63"/>
      <c r="I81" s="63"/>
      <c r="J81" s="63"/>
      <c r="K81" s="63"/>
      <c r="L81" s="63"/>
      <c r="M81" s="28" t="s">
        <v>19</v>
      </c>
      <c r="N81" s="29">
        <v>0</v>
      </c>
      <c r="O81" s="29">
        <v>0</v>
      </c>
      <c r="P81" s="29">
        <v>0</v>
      </c>
      <c r="Q81" s="29">
        <v>0</v>
      </c>
      <c r="R81" s="29">
        <v>0</v>
      </c>
    </row>
    <row r="82" spans="1:18" ht="15.75" x14ac:dyDescent="0.25">
      <c r="A82" s="47" t="s">
        <v>49</v>
      </c>
      <c r="B82" s="64" t="s">
        <v>82</v>
      </c>
      <c r="C82" s="64"/>
      <c r="D82" s="64"/>
      <c r="E82" s="64"/>
      <c r="F82" s="64"/>
      <c r="G82" s="64"/>
      <c r="H82" s="64"/>
      <c r="I82" s="64"/>
      <c r="J82" s="64"/>
      <c r="K82" s="64"/>
      <c r="L82" s="64"/>
      <c r="M82" s="36" t="s">
        <v>37</v>
      </c>
      <c r="N82" s="37">
        <f>SUM(N83:N85)</f>
        <v>99.8</v>
      </c>
      <c r="O82" s="37">
        <f>SUM(O83:O85)</f>
        <v>270</v>
      </c>
      <c r="P82" s="37">
        <f>SUM(P83:P85)</f>
        <v>126.8</v>
      </c>
      <c r="Q82" s="37">
        <f>SUM(Q83:Q85)</f>
        <v>0</v>
      </c>
      <c r="R82" s="37">
        <f>SUM(R83:R85)</f>
        <v>0</v>
      </c>
    </row>
    <row r="83" spans="1:18" ht="15.75" x14ac:dyDescent="0.25">
      <c r="A83" s="47"/>
      <c r="B83" s="64"/>
      <c r="C83" s="64"/>
      <c r="D83" s="64"/>
      <c r="E83" s="64"/>
      <c r="F83" s="64"/>
      <c r="G83" s="64"/>
      <c r="H83" s="64"/>
      <c r="I83" s="64"/>
      <c r="J83" s="64"/>
      <c r="K83" s="64"/>
      <c r="L83" s="64"/>
      <c r="M83" s="38" t="s">
        <v>17</v>
      </c>
      <c r="N83" s="39">
        <f t="shared" ref="N83:R85" si="12">N87+N91</f>
        <v>99.8</v>
      </c>
      <c r="O83" s="39">
        <f t="shared" si="12"/>
        <v>270</v>
      </c>
      <c r="P83" s="39">
        <f t="shared" si="12"/>
        <v>126.8</v>
      </c>
      <c r="Q83" s="39">
        <f t="shared" si="12"/>
        <v>0</v>
      </c>
      <c r="R83" s="39">
        <f t="shared" si="12"/>
        <v>0</v>
      </c>
    </row>
    <row r="84" spans="1:18" customFormat="1" ht="16.5" hidden="1" thickBot="1" x14ac:dyDescent="0.3">
      <c r="A84" s="63"/>
      <c r="B84" s="69"/>
      <c r="C84" s="70"/>
      <c r="D84" s="70"/>
      <c r="E84" s="70"/>
      <c r="F84" s="70"/>
      <c r="G84" s="70"/>
      <c r="H84" s="70"/>
      <c r="I84" s="70"/>
      <c r="J84" s="70"/>
      <c r="K84" s="70"/>
      <c r="L84" s="71"/>
      <c r="M84" s="2" t="s">
        <v>18</v>
      </c>
      <c r="N84" s="4">
        <f t="shared" si="12"/>
        <v>0</v>
      </c>
      <c r="O84" s="4">
        <f t="shared" si="12"/>
        <v>0</v>
      </c>
      <c r="P84" s="4">
        <f t="shared" si="12"/>
        <v>0</v>
      </c>
      <c r="Q84" s="4">
        <f t="shared" si="12"/>
        <v>0</v>
      </c>
      <c r="R84" s="4">
        <f t="shared" si="12"/>
        <v>0</v>
      </c>
    </row>
    <row r="85" spans="1:18" customFormat="1" ht="15.75" hidden="1" x14ac:dyDescent="0.25">
      <c r="A85" s="63"/>
      <c r="B85" s="69"/>
      <c r="C85" s="70"/>
      <c r="D85" s="70"/>
      <c r="E85" s="70"/>
      <c r="F85" s="70"/>
      <c r="G85" s="70"/>
      <c r="H85" s="70"/>
      <c r="I85" s="70"/>
      <c r="J85" s="70"/>
      <c r="K85" s="70"/>
      <c r="L85" s="71"/>
      <c r="M85" s="28" t="s">
        <v>19</v>
      </c>
      <c r="N85" s="29">
        <f t="shared" si="12"/>
        <v>0</v>
      </c>
      <c r="O85" s="29">
        <f t="shared" si="12"/>
        <v>0</v>
      </c>
      <c r="P85" s="29">
        <f t="shared" si="12"/>
        <v>0</v>
      </c>
      <c r="Q85" s="29">
        <f t="shared" si="12"/>
        <v>0</v>
      </c>
      <c r="R85" s="29">
        <f t="shared" si="12"/>
        <v>0</v>
      </c>
    </row>
    <row r="86" spans="1:18" ht="15.75" x14ac:dyDescent="0.25">
      <c r="A86" s="47" t="s">
        <v>50</v>
      </c>
      <c r="B86" s="64" t="s">
        <v>83</v>
      </c>
      <c r="C86" s="47">
        <v>0</v>
      </c>
      <c r="D86" s="47">
        <v>0</v>
      </c>
      <c r="E86" s="47">
        <v>2</v>
      </c>
      <c r="F86" s="47">
        <v>0</v>
      </c>
      <c r="G86" s="47">
        <v>0</v>
      </c>
      <c r="H86" s="47" t="s">
        <v>66</v>
      </c>
      <c r="I86" s="47">
        <v>738</v>
      </c>
      <c r="J86" s="66" t="s">
        <v>149</v>
      </c>
      <c r="K86" s="67">
        <v>1510244050</v>
      </c>
      <c r="L86" s="67">
        <v>200</v>
      </c>
      <c r="M86" s="36" t="s">
        <v>41</v>
      </c>
      <c r="N86" s="37">
        <f>SUM(N87:N89)</f>
        <v>0</v>
      </c>
      <c r="O86" s="37">
        <f>SUM(O87:O89)</f>
        <v>0</v>
      </c>
      <c r="P86" s="37">
        <f>SUM(P87:P89)</f>
        <v>126.8</v>
      </c>
      <c r="Q86" s="37">
        <f>SUM(Q87:Q89)</f>
        <v>0</v>
      </c>
      <c r="R86" s="37">
        <f>SUM(R87:R89)</f>
        <v>0</v>
      </c>
    </row>
    <row r="87" spans="1:18" ht="15.75" x14ac:dyDescent="0.25">
      <c r="A87" s="47"/>
      <c r="B87" s="64"/>
      <c r="C87" s="47"/>
      <c r="D87" s="47"/>
      <c r="E87" s="47"/>
      <c r="F87" s="47"/>
      <c r="G87" s="47"/>
      <c r="H87" s="47"/>
      <c r="I87" s="47"/>
      <c r="J87" s="67"/>
      <c r="K87" s="67"/>
      <c r="L87" s="67"/>
      <c r="M87" s="38" t="s">
        <v>17</v>
      </c>
      <c r="N87" s="39">
        <v>0</v>
      </c>
      <c r="O87" s="39">
        <v>0</v>
      </c>
      <c r="P87" s="39">
        <v>126.8</v>
      </c>
      <c r="Q87" s="39">
        <v>0</v>
      </c>
      <c r="R87" s="39">
        <v>0</v>
      </c>
    </row>
    <row r="88" spans="1:18" customFormat="1" ht="16.5" hidden="1" thickBot="1" x14ac:dyDescent="0.3">
      <c r="A88" s="63"/>
      <c r="B88" s="65"/>
      <c r="C88" s="63"/>
      <c r="D88" s="63"/>
      <c r="E88" s="63"/>
      <c r="F88" s="63"/>
      <c r="G88" s="63"/>
      <c r="H88" s="63"/>
      <c r="I88" s="63"/>
      <c r="J88" s="63"/>
      <c r="K88" s="63"/>
      <c r="L88" s="63"/>
      <c r="M88" s="2" t="s">
        <v>18</v>
      </c>
      <c r="N88" s="4">
        <v>0</v>
      </c>
      <c r="O88" s="4">
        <v>0</v>
      </c>
      <c r="P88" s="4">
        <v>0</v>
      </c>
      <c r="Q88" s="4">
        <v>0</v>
      </c>
      <c r="R88" s="4">
        <v>0</v>
      </c>
    </row>
    <row r="89" spans="1:18" customFormat="1" ht="15.75" hidden="1" x14ac:dyDescent="0.25">
      <c r="A89" s="63"/>
      <c r="B89" s="65"/>
      <c r="C89" s="63"/>
      <c r="D89" s="63"/>
      <c r="E89" s="63"/>
      <c r="F89" s="63"/>
      <c r="G89" s="63"/>
      <c r="H89" s="63"/>
      <c r="I89" s="63"/>
      <c r="J89" s="63"/>
      <c r="K89" s="63"/>
      <c r="L89" s="63"/>
      <c r="M89" s="28" t="s">
        <v>19</v>
      </c>
      <c r="N89" s="29">
        <v>0</v>
      </c>
      <c r="O89" s="29">
        <v>0</v>
      </c>
      <c r="P89" s="29">
        <v>0</v>
      </c>
      <c r="Q89" s="29">
        <v>0</v>
      </c>
      <c r="R89" s="29">
        <v>0</v>
      </c>
    </row>
    <row r="90" spans="1:18" ht="15.75" x14ac:dyDescent="0.25">
      <c r="A90" s="47" t="s">
        <v>51</v>
      </c>
      <c r="B90" s="64" t="s">
        <v>84</v>
      </c>
      <c r="C90" s="47">
        <v>13</v>
      </c>
      <c r="D90" s="47">
        <v>15</v>
      </c>
      <c r="E90" s="47">
        <v>86</v>
      </c>
      <c r="F90" s="47">
        <v>0</v>
      </c>
      <c r="G90" s="47">
        <v>0</v>
      </c>
      <c r="H90" s="47" t="s">
        <v>66</v>
      </c>
      <c r="I90" s="47">
        <v>738</v>
      </c>
      <c r="J90" s="66" t="s">
        <v>149</v>
      </c>
      <c r="K90" s="67">
        <v>1510244050</v>
      </c>
      <c r="L90" s="67">
        <v>200</v>
      </c>
      <c r="M90" s="36" t="s">
        <v>41</v>
      </c>
      <c r="N90" s="37">
        <f>SUM(N91:N93)</f>
        <v>99.8</v>
      </c>
      <c r="O90" s="37">
        <f>SUM(O91:O93)</f>
        <v>270</v>
      </c>
      <c r="P90" s="37">
        <f>SUM(P91:P93)</f>
        <v>0</v>
      </c>
      <c r="Q90" s="37">
        <f>SUM(Q91:Q93)</f>
        <v>0</v>
      </c>
      <c r="R90" s="37">
        <f>SUM(R91:R93)</f>
        <v>0</v>
      </c>
    </row>
    <row r="91" spans="1:18" ht="15.75" x14ac:dyDescent="0.25">
      <c r="A91" s="47"/>
      <c r="B91" s="64"/>
      <c r="C91" s="47"/>
      <c r="D91" s="47"/>
      <c r="E91" s="47"/>
      <c r="F91" s="47"/>
      <c r="G91" s="47"/>
      <c r="H91" s="47"/>
      <c r="I91" s="47"/>
      <c r="J91" s="67"/>
      <c r="K91" s="67"/>
      <c r="L91" s="67"/>
      <c r="M91" s="38" t="s">
        <v>17</v>
      </c>
      <c r="N91" s="39">
        <v>99.8</v>
      </c>
      <c r="O91" s="39">
        <v>270</v>
      </c>
      <c r="P91" s="39">
        <v>0</v>
      </c>
      <c r="Q91" s="39">
        <v>0</v>
      </c>
      <c r="R91" s="39">
        <v>0</v>
      </c>
    </row>
    <row r="92" spans="1:18" customFormat="1" ht="16.5" hidden="1" thickBot="1" x14ac:dyDescent="0.3">
      <c r="A92" s="63"/>
      <c r="B92" s="65"/>
      <c r="C92" s="63"/>
      <c r="D92" s="63"/>
      <c r="E92" s="63"/>
      <c r="F92" s="63"/>
      <c r="G92" s="63"/>
      <c r="H92" s="63"/>
      <c r="I92" s="63"/>
      <c r="J92" s="63"/>
      <c r="K92" s="63"/>
      <c r="L92" s="63"/>
      <c r="M92" s="2" t="s">
        <v>18</v>
      </c>
      <c r="N92" s="4">
        <v>0</v>
      </c>
      <c r="O92" s="4">
        <v>0</v>
      </c>
      <c r="P92" s="4">
        <v>0</v>
      </c>
      <c r="Q92" s="4">
        <v>0</v>
      </c>
      <c r="R92" s="4">
        <v>0</v>
      </c>
    </row>
    <row r="93" spans="1:18" customFormat="1" ht="15.75" hidden="1" x14ac:dyDescent="0.25">
      <c r="A93" s="63"/>
      <c r="B93" s="65"/>
      <c r="C93" s="63"/>
      <c r="D93" s="63"/>
      <c r="E93" s="63"/>
      <c r="F93" s="63"/>
      <c r="G93" s="63"/>
      <c r="H93" s="63"/>
      <c r="I93" s="63"/>
      <c r="J93" s="63"/>
      <c r="K93" s="63"/>
      <c r="L93" s="63"/>
      <c r="M93" s="28" t="s">
        <v>19</v>
      </c>
      <c r="N93" s="29">
        <v>0</v>
      </c>
      <c r="O93" s="29">
        <v>0</v>
      </c>
      <c r="P93" s="29">
        <v>0</v>
      </c>
      <c r="Q93" s="29">
        <v>0</v>
      </c>
      <c r="R93" s="29">
        <v>0</v>
      </c>
    </row>
    <row r="94" spans="1:18" ht="15.75" x14ac:dyDescent="0.25">
      <c r="A94" s="47" t="s">
        <v>86</v>
      </c>
      <c r="B94" s="72" t="s">
        <v>156</v>
      </c>
      <c r="C94" s="72"/>
      <c r="D94" s="72"/>
      <c r="E94" s="72"/>
      <c r="F94" s="72"/>
      <c r="G94" s="72"/>
      <c r="H94" s="72"/>
      <c r="I94" s="72"/>
      <c r="J94" s="72"/>
      <c r="K94" s="72"/>
      <c r="L94" s="72"/>
      <c r="M94" s="36" t="s">
        <v>37</v>
      </c>
      <c r="N94" s="37">
        <f>SUM(N95:N97)</f>
        <v>619.19999999999993</v>
      </c>
      <c r="O94" s="37">
        <f>SUM(O95:O97)</f>
        <v>445.5</v>
      </c>
      <c r="P94" s="37">
        <f>SUM(P95:P97)</f>
        <v>0</v>
      </c>
      <c r="Q94" s="37">
        <f>SUM(Q95:Q97)</f>
        <v>0</v>
      </c>
      <c r="R94" s="37">
        <f>SUM(R95:R97)</f>
        <v>0</v>
      </c>
    </row>
    <row r="95" spans="1:18" ht="15.75" x14ac:dyDescent="0.25">
      <c r="A95" s="47"/>
      <c r="B95" s="72"/>
      <c r="C95" s="72"/>
      <c r="D95" s="72"/>
      <c r="E95" s="72"/>
      <c r="F95" s="72"/>
      <c r="G95" s="72"/>
      <c r="H95" s="72"/>
      <c r="I95" s="72"/>
      <c r="J95" s="72"/>
      <c r="K95" s="72"/>
      <c r="L95" s="72"/>
      <c r="M95" s="38" t="s">
        <v>17</v>
      </c>
      <c r="N95" s="39">
        <f>N99+N103</f>
        <v>619.19999999999993</v>
      </c>
      <c r="O95" s="39">
        <f>O99+O103</f>
        <v>445.5</v>
      </c>
      <c r="P95" s="39">
        <f>P99+P103</f>
        <v>0</v>
      </c>
      <c r="Q95" s="39">
        <f>Q99+Q103</f>
        <v>0</v>
      </c>
      <c r="R95" s="39">
        <f>R99+R103</f>
        <v>0</v>
      </c>
    </row>
    <row r="96" spans="1:18" customFormat="1" ht="16.5" hidden="1" thickBot="1" x14ac:dyDescent="0.3">
      <c r="A96" s="63"/>
      <c r="B96" s="69"/>
      <c r="C96" s="70"/>
      <c r="D96" s="70"/>
      <c r="E96" s="70"/>
      <c r="F96" s="70"/>
      <c r="G96" s="70"/>
      <c r="H96" s="70"/>
      <c r="I96" s="70"/>
      <c r="J96" s="70"/>
      <c r="K96" s="70"/>
      <c r="L96" s="71"/>
      <c r="M96" s="2" t="s">
        <v>18</v>
      </c>
      <c r="N96" s="4">
        <f>N100</f>
        <v>0</v>
      </c>
      <c r="O96" s="4">
        <f t="shared" ref="O96:R96" si="13">O100</f>
        <v>0</v>
      </c>
      <c r="P96" s="4">
        <f t="shared" si="13"/>
        <v>0</v>
      </c>
      <c r="Q96" s="4">
        <f t="shared" si="13"/>
        <v>0</v>
      </c>
      <c r="R96" s="4">
        <f t="shared" si="13"/>
        <v>0</v>
      </c>
    </row>
    <row r="97" spans="1:18" customFormat="1" ht="15.75" hidden="1" x14ac:dyDescent="0.25">
      <c r="A97" s="63"/>
      <c r="B97" s="69"/>
      <c r="C97" s="70"/>
      <c r="D97" s="70"/>
      <c r="E97" s="70"/>
      <c r="F97" s="70"/>
      <c r="G97" s="70"/>
      <c r="H97" s="70"/>
      <c r="I97" s="70"/>
      <c r="J97" s="70"/>
      <c r="K97" s="70"/>
      <c r="L97" s="71"/>
      <c r="M97" s="28" t="s">
        <v>19</v>
      </c>
      <c r="N97" s="29">
        <f>N101</f>
        <v>0</v>
      </c>
      <c r="O97" s="29">
        <f t="shared" ref="O97:R97" si="14">O101</f>
        <v>0</v>
      </c>
      <c r="P97" s="29">
        <f t="shared" si="14"/>
        <v>0</v>
      </c>
      <c r="Q97" s="29">
        <f t="shared" si="14"/>
        <v>0</v>
      </c>
      <c r="R97" s="29">
        <f t="shared" si="14"/>
        <v>0</v>
      </c>
    </row>
    <row r="98" spans="1:18" ht="15.75" x14ac:dyDescent="0.25">
      <c r="A98" s="47" t="s">
        <v>87</v>
      </c>
      <c r="B98" s="64" t="s">
        <v>77</v>
      </c>
      <c r="C98" s="47">
        <v>3</v>
      </c>
      <c r="D98" s="47">
        <v>3</v>
      </c>
      <c r="E98" s="47">
        <v>3</v>
      </c>
      <c r="F98" s="47">
        <v>3</v>
      </c>
      <c r="G98" s="47">
        <v>3</v>
      </c>
      <c r="H98" s="47" t="s">
        <v>66</v>
      </c>
      <c r="I98" s="67">
        <v>738</v>
      </c>
      <c r="J98" s="66" t="s">
        <v>149</v>
      </c>
      <c r="K98" s="67">
        <v>1510244060</v>
      </c>
      <c r="L98" s="67">
        <v>200</v>
      </c>
      <c r="M98" s="36" t="s">
        <v>41</v>
      </c>
      <c r="N98" s="37">
        <f>SUM(N99:N101)</f>
        <v>584.79999999999995</v>
      </c>
      <c r="O98" s="37">
        <f>SUM(O99:O101)</f>
        <v>445.5</v>
      </c>
      <c r="P98" s="37">
        <f>SUM(P99:P101)</f>
        <v>0</v>
      </c>
      <c r="Q98" s="37">
        <f>SUM(Q99:Q101)</f>
        <v>0</v>
      </c>
      <c r="R98" s="37">
        <f>SUM(R99:R101)</f>
        <v>0</v>
      </c>
    </row>
    <row r="99" spans="1:18" ht="15.75" x14ac:dyDescent="0.25">
      <c r="A99" s="47"/>
      <c r="B99" s="64"/>
      <c r="C99" s="47"/>
      <c r="D99" s="47"/>
      <c r="E99" s="47"/>
      <c r="F99" s="47"/>
      <c r="G99" s="47"/>
      <c r="H99" s="47"/>
      <c r="I99" s="67"/>
      <c r="J99" s="67"/>
      <c r="K99" s="67"/>
      <c r="L99" s="67"/>
      <c r="M99" s="38" t="s">
        <v>17</v>
      </c>
      <c r="N99" s="39">
        <v>584.79999999999995</v>
      </c>
      <c r="O99" s="39">
        <v>445.5</v>
      </c>
      <c r="P99" s="39">
        <v>0</v>
      </c>
      <c r="Q99" s="39">
        <v>0</v>
      </c>
      <c r="R99" s="39">
        <v>0</v>
      </c>
    </row>
    <row r="100" spans="1:18" customFormat="1" ht="16.5" hidden="1" thickBot="1" x14ac:dyDescent="0.3">
      <c r="A100" s="63"/>
      <c r="B100" s="65"/>
      <c r="C100" s="63"/>
      <c r="D100" s="63"/>
      <c r="E100" s="63"/>
      <c r="F100" s="63"/>
      <c r="G100" s="63"/>
      <c r="H100" s="63"/>
      <c r="I100" s="63"/>
      <c r="J100" s="63"/>
      <c r="K100" s="63"/>
      <c r="L100" s="63"/>
      <c r="M100" s="2" t="s">
        <v>18</v>
      </c>
      <c r="N100" s="4">
        <v>0</v>
      </c>
      <c r="O100" s="4">
        <v>0</v>
      </c>
      <c r="P100" s="4">
        <v>0</v>
      </c>
      <c r="Q100" s="4">
        <v>0</v>
      </c>
      <c r="R100" s="4">
        <v>0</v>
      </c>
    </row>
    <row r="101" spans="1:18" customFormat="1" ht="15.75" hidden="1" x14ac:dyDescent="0.25">
      <c r="A101" s="63"/>
      <c r="B101" s="65"/>
      <c r="C101" s="63"/>
      <c r="D101" s="63"/>
      <c r="E101" s="63"/>
      <c r="F101" s="63"/>
      <c r="G101" s="63"/>
      <c r="H101" s="63"/>
      <c r="I101" s="63"/>
      <c r="J101" s="63"/>
      <c r="K101" s="63"/>
      <c r="L101" s="63"/>
      <c r="M101" s="28" t="s">
        <v>19</v>
      </c>
      <c r="N101" s="29">
        <v>0</v>
      </c>
      <c r="O101" s="29">
        <v>0</v>
      </c>
      <c r="P101" s="29">
        <v>0</v>
      </c>
      <c r="Q101" s="29">
        <v>0</v>
      </c>
      <c r="R101" s="29">
        <v>0</v>
      </c>
    </row>
    <row r="102" spans="1:18" ht="15.75" collapsed="1" x14ac:dyDescent="0.25">
      <c r="A102" s="47" t="s">
        <v>88</v>
      </c>
      <c r="B102" s="64" t="s">
        <v>77</v>
      </c>
      <c r="C102" s="47">
        <v>1</v>
      </c>
      <c r="D102" s="47">
        <v>0</v>
      </c>
      <c r="E102" s="47">
        <v>0</v>
      </c>
      <c r="F102" s="47">
        <v>0</v>
      </c>
      <c r="G102" s="47">
        <v>0</v>
      </c>
      <c r="H102" s="47" t="s">
        <v>85</v>
      </c>
      <c r="I102" s="67">
        <v>735</v>
      </c>
      <c r="J102" s="66" t="s">
        <v>149</v>
      </c>
      <c r="K102" s="67">
        <v>1510244060</v>
      </c>
      <c r="L102" s="67">
        <v>200</v>
      </c>
      <c r="M102" s="36" t="s">
        <v>37</v>
      </c>
      <c r="N102" s="37">
        <f>SUM(N103:N105)</f>
        <v>34.4</v>
      </c>
      <c r="O102" s="37">
        <f>SUM(O103:O105)</f>
        <v>0</v>
      </c>
      <c r="P102" s="37">
        <f>SUM(P103:P105)</f>
        <v>0</v>
      </c>
      <c r="Q102" s="37">
        <f>SUM(Q103:Q105)</f>
        <v>0</v>
      </c>
      <c r="R102" s="37">
        <f>SUM(R103:R105)</f>
        <v>0</v>
      </c>
    </row>
    <row r="103" spans="1:18" ht="15.75" x14ac:dyDescent="0.25">
      <c r="A103" s="47"/>
      <c r="B103" s="64"/>
      <c r="C103" s="47"/>
      <c r="D103" s="47"/>
      <c r="E103" s="47"/>
      <c r="F103" s="47"/>
      <c r="G103" s="47"/>
      <c r="H103" s="47"/>
      <c r="I103" s="67"/>
      <c r="J103" s="67"/>
      <c r="K103" s="67"/>
      <c r="L103" s="67"/>
      <c r="M103" s="38" t="s">
        <v>17</v>
      </c>
      <c r="N103" s="39">
        <v>34.4</v>
      </c>
      <c r="O103" s="39">
        <v>0</v>
      </c>
      <c r="P103" s="39">
        <v>0</v>
      </c>
      <c r="Q103" s="39">
        <v>0</v>
      </c>
      <c r="R103" s="39">
        <v>0</v>
      </c>
    </row>
    <row r="104" spans="1:18" customFormat="1" ht="16.5" hidden="1" thickBot="1" x14ac:dyDescent="0.3">
      <c r="A104" s="63"/>
      <c r="B104" s="65"/>
      <c r="C104" s="63"/>
      <c r="D104" s="63"/>
      <c r="E104" s="63"/>
      <c r="F104" s="63"/>
      <c r="G104" s="63"/>
      <c r="H104" s="63"/>
      <c r="I104" s="63"/>
      <c r="J104" s="63"/>
      <c r="K104" s="63"/>
      <c r="L104" s="63"/>
      <c r="M104" s="2" t="s">
        <v>18</v>
      </c>
      <c r="N104" s="4">
        <f t="shared" ref="N104:R105" si="15">N124+N132</f>
        <v>0</v>
      </c>
      <c r="O104" s="4">
        <f t="shared" si="15"/>
        <v>0</v>
      </c>
      <c r="P104" s="4">
        <f t="shared" si="15"/>
        <v>0</v>
      </c>
      <c r="Q104" s="4">
        <f t="shared" si="15"/>
        <v>0</v>
      </c>
      <c r="R104" s="4">
        <f t="shared" si="15"/>
        <v>0</v>
      </c>
    </row>
    <row r="105" spans="1:18" customFormat="1" ht="15.75" hidden="1" x14ac:dyDescent="0.25">
      <c r="A105" s="63"/>
      <c r="B105" s="65"/>
      <c r="C105" s="63"/>
      <c r="D105" s="63"/>
      <c r="E105" s="63"/>
      <c r="F105" s="63"/>
      <c r="G105" s="63"/>
      <c r="H105" s="63"/>
      <c r="I105" s="63"/>
      <c r="J105" s="63"/>
      <c r="K105" s="63"/>
      <c r="L105" s="63"/>
      <c r="M105" s="28" t="s">
        <v>19</v>
      </c>
      <c r="N105" s="29">
        <f t="shared" si="15"/>
        <v>0</v>
      </c>
      <c r="O105" s="29">
        <f t="shared" si="15"/>
        <v>0</v>
      </c>
      <c r="P105" s="29">
        <f t="shared" si="15"/>
        <v>0</v>
      </c>
      <c r="Q105" s="29">
        <f t="shared" si="15"/>
        <v>0</v>
      </c>
      <c r="R105" s="29">
        <f t="shared" si="15"/>
        <v>0</v>
      </c>
    </row>
    <row r="106" spans="1:18" ht="15.75" x14ac:dyDescent="0.25">
      <c r="A106" s="47" t="s">
        <v>90</v>
      </c>
      <c r="B106" s="64" t="s">
        <v>89</v>
      </c>
      <c r="C106" s="64"/>
      <c r="D106" s="64"/>
      <c r="E106" s="64"/>
      <c r="F106" s="64"/>
      <c r="G106" s="64"/>
      <c r="H106" s="64"/>
      <c r="I106" s="64"/>
      <c r="J106" s="64"/>
      <c r="K106" s="64"/>
      <c r="L106" s="64"/>
      <c r="M106" s="36" t="s">
        <v>37</v>
      </c>
      <c r="N106" s="37">
        <f>SUM(N107:N109)</f>
        <v>0.3</v>
      </c>
      <c r="O106" s="37">
        <f>SUM(O107:O109)</f>
        <v>0</v>
      </c>
      <c r="P106" s="37">
        <f>SUM(P107:P109)</f>
        <v>0</v>
      </c>
      <c r="Q106" s="37">
        <f>SUM(Q107:Q109)</f>
        <v>0</v>
      </c>
      <c r="R106" s="37">
        <f>SUM(R107:R109)</f>
        <v>0</v>
      </c>
    </row>
    <row r="107" spans="1:18" ht="15.75" x14ac:dyDescent="0.25">
      <c r="A107" s="47"/>
      <c r="B107" s="64"/>
      <c r="C107" s="64"/>
      <c r="D107" s="64"/>
      <c r="E107" s="64"/>
      <c r="F107" s="64"/>
      <c r="G107" s="64"/>
      <c r="H107" s="64"/>
      <c r="I107" s="64"/>
      <c r="J107" s="64"/>
      <c r="K107" s="64"/>
      <c r="L107" s="64"/>
      <c r="M107" s="38" t="s">
        <v>17</v>
      </c>
      <c r="N107" s="39">
        <f>N111</f>
        <v>0.3</v>
      </c>
      <c r="O107" s="39">
        <f t="shared" ref="O107:R107" si="16">O111</f>
        <v>0</v>
      </c>
      <c r="P107" s="39">
        <f t="shared" si="16"/>
        <v>0</v>
      </c>
      <c r="Q107" s="39">
        <f t="shared" si="16"/>
        <v>0</v>
      </c>
      <c r="R107" s="39">
        <f t="shared" si="16"/>
        <v>0</v>
      </c>
    </row>
    <row r="108" spans="1:18" customFormat="1" ht="16.5" hidden="1" thickBot="1" x14ac:dyDescent="0.3">
      <c r="A108" s="63"/>
      <c r="B108" s="69"/>
      <c r="C108" s="70"/>
      <c r="D108" s="70"/>
      <c r="E108" s="70"/>
      <c r="F108" s="70"/>
      <c r="G108" s="70"/>
      <c r="H108" s="70"/>
      <c r="I108" s="70"/>
      <c r="J108" s="70"/>
      <c r="K108" s="70"/>
      <c r="L108" s="71"/>
      <c r="M108" s="2" t="s">
        <v>18</v>
      </c>
      <c r="N108" s="4">
        <f>N112</f>
        <v>0</v>
      </c>
      <c r="O108" s="4">
        <f t="shared" ref="O108:R108" si="17">O112</f>
        <v>0</v>
      </c>
      <c r="P108" s="4">
        <f t="shared" si="17"/>
        <v>0</v>
      </c>
      <c r="Q108" s="4">
        <f t="shared" si="17"/>
        <v>0</v>
      </c>
      <c r="R108" s="4">
        <f t="shared" si="17"/>
        <v>0</v>
      </c>
    </row>
    <row r="109" spans="1:18" customFormat="1" ht="15.75" hidden="1" x14ac:dyDescent="0.25">
      <c r="A109" s="63"/>
      <c r="B109" s="69"/>
      <c r="C109" s="70"/>
      <c r="D109" s="70"/>
      <c r="E109" s="70"/>
      <c r="F109" s="70"/>
      <c r="G109" s="70"/>
      <c r="H109" s="70"/>
      <c r="I109" s="70"/>
      <c r="J109" s="70"/>
      <c r="K109" s="70"/>
      <c r="L109" s="71"/>
      <c r="M109" s="28" t="s">
        <v>19</v>
      </c>
      <c r="N109" s="29">
        <f>N113</f>
        <v>0</v>
      </c>
      <c r="O109" s="29">
        <f t="shared" ref="O109:R109" si="18">O113</f>
        <v>0</v>
      </c>
      <c r="P109" s="29">
        <f t="shared" si="18"/>
        <v>0</v>
      </c>
      <c r="Q109" s="29">
        <f t="shared" si="18"/>
        <v>0</v>
      </c>
      <c r="R109" s="29">
        <f t="shared" si="18"/>
        <v>0</v>
      </c>
    </row>
    <row r="110" spans="1:18" ht="23.25" customHeight="1" x14ac:dyDescent="0.25">
      <c r="A110" s="47" t="s">
        <v>91</v>
      </c>
      <c r="B110" s="64" t="s">
        <v>159</v>
      </c>
      <c r="C110" s="47">
        <v>100</v>
      </c>
      <c r="D110" s="47">
        <v>100</v>
      </c>
      <c r="E110" s="47">
        <v>100</v>
      </c>
      <c r="F110" s="47">
        <v>100</v>
      </c>
      <c r="G110" s="47">
        <v>100</v>
      </c>
      <c r="H110" s="47" t="s">
        <v>66</v>
      </c>
      <c r="I110" s="47">
        <v>738</v>
      </c>
      <c r="J110" s="66" t="s">
        <v>149</v>
      </c>
      <c r="K110" s="67">
        <v>1510244140</v>
      </c>
      <c r="L110" s="67">
        <v>800</v>
      </c>
      <c r="M110" s="36" t="s">
        <v>41</v>
      </c>
      <c r="N110" s="37">
        <f>SUM(N111:N113)</f>
        <v>0.3</v>
      </c>
      <c r="O110" s="37">
        <f>SUM(O111:O113)</f>
        <v>0</v>
      </c>
      <c r="P110" s="37">
        <f>SUM(P111:P113)</f>
        <v>0</v>
      </c>
      <c r="Q110" s="37">
        <f>SUM(Q111:Q113)</f>
        <v>0</v>
      </c>
      <c r="R110" s="37">
        <f>SUM(R111:R113)</f>
        <v>0</v>
      </c>
    </row>
    <row r="111" spans="1:18" ht="22.5" customHeight="1" x14ac:dyDescent="0.25">
      <c r="A111" s="47"/>
      <c r="B111" s="64"/>
      <c r="C111" s="47"/>
      <c r="D111" s="47"/>
      <c r="E111" s="47"/>
      <c r="F111" s="47"/>
      <c r="G111" s="47"/>
      <c r="H111" s="47"/>
      <c r="I111" s="47"/>
      <c r="J111" s="67"/>
      <c r="K111" s="67"/>
      <c r="L111" s="67"/>
      <c r="M111" s="38" t="s">
        <v>17</v>
      </c>
      <c r="N111" s="39">
        <v>0.3</v>
      </c>
      <c r="O111" s="39">
        <v>0</v>
      </c>
      <c r="P111" s="39">
        <v>0</v>
      </c>
      <c r="Q111" s="39">
        <v>0</v>
      </c>
      <c r="R111" s="39">
        <v>0</v>
      </c>
    </row>
    <row r="112" spans="1:18" customFormat="1" ht="16.5" hidden="1" thickBot="1" x14ac:dyDescent="0.3">
      <c r="A112" s="63"/>
      <c r="B112" s="65"/>
      <c r="C112" s="63"/>
      <c r="D112" s="63"/>
      <c r="E112" s="63"/>
      <c r="F112" s="63"/>
      <c r="G112" s="63"/>
      <c r="H112" s="63"/>
      <c r="I112" s="63"/>
      <c r="J112" s="63"/>
      <c r="K112" s="63"/>
      <c r="L112" s="63"/>
      <c r="M112" s="2" t="s">
        <v>18</v>
      </c>
      <c r="N112" s="4">
        <v>0</v>
      </c>
      <c r="O112" s="4">
        <v>0</v>
      </c>
      <c r="P112" s="4">
        <v>0</v>
      </c>
      <c r="Q112" s="4">
        <v>0</v>
      </c>
      <c r="R112" s="4">
        <v>0</v>
      </c>
    </row>
    <row r="113" spans="1:18" customFormat="1" ht="15.75" hidden="1" x14ac:dyDescent="0.25">
      <c r="A113" s="63"/>
      <c r="B113" s="65"/>
      <c r="C113" s="63"/>
      <c r="D113" s="63"/>
      <c r="E113" s="63"/>
      <c r="F113" s="63"/>
      <c r="G113" s="63"/>
      <c r="H113" s="63"/>
      <c r="I113" s="63"/>
      <c r="J113" s="63"/>
      <c r="K113" s="63"/>
      <c r="L113" s="63"/>
      <c r="M113" s="28" t="s">
        <v>19</v>
      </c>
      <c r="N113" s="29">
        <v>0</v>
      </c>
      <c r="O113" s="29">
        <v>0</v>
      </c>
      <c r="P113" s="29">
        <v>0</v>
      </c>
      <c r="Q113" s="29">
        <v>0</v>
      </c>
      <c r="R113" s="29">
        <v>0</v>
      </c>
    </row>
    <row r="114" spans="1:18" ht="15.75" x14ac:dyDescent="0.25">
      <c r="A114" s="47" t="s">
        <v>90</v>
      </c>
      <c r="B114" s="64" t="s">
        <v>92</v>
      </c>
      <c r="C114" s="64"/>
      <c r="D114" s="64"/>
      <c r="E114" s="64"/>
      <c r="F114" s="64"/>
      <c r="G114" s="64"/>
      <c r="H114" s="64"/>
      <c r="I114" s="64"/>
      <c r="J114" s="64"/>
      <c r="K114" s="64"/>
      <c r="L114" s="64"/>
      <c r="M114" s="36" t="s">
        <v>37</v>
      </c>
      <c r="N114" s="37">
        <f>SUM(N115:N117)</f>
        <v>0</v>
      </c>
      <c r="O114" s="37">
        <f>SUM(O115:O117)</f>
        <v>0</v>
      </c>
      <c r="P114" s="37">
        <f>SUM(P115:P117)</f>
        <v>0</v>
      </c>
      <c r="Q114" s="37">
        <f>SUM(Q115:Q117)</f>
        <v>0</v>
      </c>
      <c r="R114" s="37">
        <f>SUM(R115:R117)</f>
        <v>0</v>
      </c>
    </row>
    <row r="115" spans="1:18" ht="15.75" x14ac:dyDescent="0.25">
      <c r="A115" s="47"/>
      <c r="B115" s="64"/>
      <c r="C115" s="64"/>
      <c r="D115" s="64"/>
      <c r="E115" s="64"/>
      <c r="F115" s="64"/>
      <c r="G115" s="64"/>
      <c r="H115" s="64"/>
      <c r="I115" s="64"/>
      <c r="J115" s="64"/>
      <c r="K115" s="64"/>
      <c r="L115" s="64"/>
      <c r="M115" s="38" t="s">
        <v>17</v>
      </c>
      <c r="N115" s="39">
        <v>0</v>
      </c>
      <c r="O115" s="39">
        <v>0</v>
      </c>
      <c r="P115" s="39">
        <v>0</v>
      </c>
      <c r="Q115" s="39">
        <v>0</v>
      </c>
      <c r="R115" s="39">
        <v>0</v>
      </c>
    </row>
    <row r="116" spans="1:18" customFormat="1" ht="16.5" hidden="1" thickBot="1" x14ac:dyDescent="0.3">
      <c r="A116" s="63"/>
      <c r="B116" s="69"/>
      <c r="C116" s="70"/>
      <c r="D116" s="70"/>
      <c r="E116" s="70"/>
      <c r="F116" s="70"/>
      <c r="G116" s="70"/>
      <c r="H116" s="70"/>
      <c r="I116" s="70"/>
      <c r="J116" s="70"/>
      <c r="K116" s="70"/>
      <c r="L116" s="71"/>
      <c r="M116" s="2" t="s">
        <v>18</v>
      </c>
      <c r="N116" s="4">
        <f>N120</f>
        <v>0</v>
      </c>
      <c r="O116" s="4">
        <f t="shared" ref="O116:R116" si="19">O120</f>
        <v>0</v>
      </c>
      <c r="P116" s="4">
        <f t="shared" si="19"/>
        <v>0</v>
      </c>
      <c r="Q116" s="4">
        <f t="shared" si="19"/>
        <v>0</v>
      </c>
      <c r="R116" s="4">
        <f t="shared" si="19"/>
        <v>0</v>
      </c>
    </row>
    <row r="117" spans="1:18" customFormat="1" ht="15.75" hidden="1" x14ac:dyDescent="0.25">
      <c r="A117" s="63"/>
      <c r="B117" s="69"/>
      <c r="C117" s="70"/>
      <c r="D117" s="70"/>
      <c r="E117" s="70"/>
      <c r="F117" s="70"/>
      <c r="G117" s="70"/>
      <c r="H117" s="70"/>
      <c r="I117" s="70"/>
      <c r="J117" s="70"/>
      <c r="K117" s="70"/>
      <c r="L117" s="71"/>
      <c r="M117" s="28" t="s">
        <v>19</v>
      </c>
      <c r="N117" s="29">
        <f>N121</f>
        <v>0</v>
      </c>
      <c r="O117" s="29">
        <f t="shared" ref="O117:R117" si="20">O121</f>
        <v>0</v>
      </c>
      <c r="P117" s="29">
        <f t="shared" si="20"/>
        <v>0</v>
      </c>
      <c r="Q117" s="29">
        <f t="shared" si="20"/>
        <v>0</v>
      </c>
      <c r="R117" s="29">
        <f t="shared" si="20"/>
        <v>0</v>
      </c>
    </row>
    <row r="118" spans="1:18" ht="15.75" x14ac:dyDescent="0.25">
      <c r="A118" s="47" t="s">
        <v>91</v>
      </c>
      <c r="B118" s="64" t="s">
        <v>93</v>
      </c>
      <c r="C118" s="47">
        <v>100</v>
      </c>
      <c r="D118" s="47">
        <v>100</v>
      </c>
      <c r="E118" s="47">
        <v>100</v>
      </c>
      <c r="F118" s="47">
        <v>100</v>
      </c>
      <c r="G118" s="47">
        <v>100</v>
      </c>
      <c r="H118" s="47" t="s">
        <v>66</v>
      </c>
      <c r="I118" s="47"/>
      <c r="J118" s="47"/>
      <c r="K118" s="47"/>
      <c r="L118" s="47"/>
      <c r="M118" s="36" t="s">
        <v>41</v>
      </c>
      <c r="N118" s="37">
        <f>SUM(N119:N121)</f>
        <v>0</v>
      </c>
      <c r="O118" s="37">
        <f>SUM(O119:O121)</f>
        <v>0</v>
      </c>
      <c r="P118" s="37">
        <f>SUM(P119:P121)</f>
        <v>0</v>
      </c>
      <c r="Q118" s="37">
        <f>SUM(Q119:Q121)</f>
        <v>0</v>
      </c>
      <c r="R118" s="37">
        <f>SUM(R119:R121)</f>
        <v>0</v>
      </c>
    </row>
    <row r="119" spans="1:18" ht="15.75" x14ac:dyDescent="0.25">
      <c r="A119" s="47"/>
      <c r="B119" s="64"/>
      <c r="C119" s="47"/>
      <c r="D119" s="47"/>
      <c r="E119" s="47"/>
      <c r="F119" s="47"/>
      <c r="G119" s="47"/>
      <c r="H119" s="47"/>
      <c r="I119" s="47"/>
      <c r="J119" s="47"/>
      <c r="K119" s="47"/>
      <c r="L119" s="47"/>
      <c r="M119" s="38" t="s">
        <v>17</v>
      </c>
      <c r="N119" s="39">
        <v>0</v>
      </c>
      <c r="O119" s="39">
        <v>0</v>
      </c>
      <c r="P119" s="39">
        <v>0</v>
      </c>
      <c r="Q119" s="39">
        <v>0</v>
      </c>
      <c r="R119" s="39">
        <v>0</v>
      </c>
    </row>
    <row r="120" spans="1:18" customFormat="1" ht="16.5" hidden="1" thickBot="1" x14ac:dyDescent="0.3">
      <c r="A120" s="63"/>
      <c r="B120" s="65"/>
      <c r="C120" s="63"/>
      <c r="D120" s="63"/>
      <c r="E120" s="63"/>
      <c r="F120" s="63"/>
      <c r="G120" s="63"/>
      <c r="H120" s="63"/>
      <c r="I120" s="63"/>
      <c r="J120" s="63"/>
      <c r="K120" s="63"/>
      <c r="L120" s="63"/>
      <c r="M120" s="2" t="s">
        <v>18</v>
      </c>
      <c r="N120" s="4">
        <v>0</v>
      </c>
      <c r="O120" s="4">
        <v>0</v>
      </c>
      <c r="P120" s="4">
        <v>0</v>
      </c>
      <c r="Q120" s="4">
        <v>0</v>
      </c>
      <c r="R120" s="4">
        <v>0</v>
      </c>
    </row>
    <row r="121" spans="1:18" customFormat="1" ht="15.75" hidden="1" x14ac:dyDescent="0.25">
      <c r="A121" s="63"/>
      <c r="B121" s="65"/>
      <c r="C121" s="63"/>
      <c r="D121" s="63"/>
      <c r="E121" s="63"/>
      <c r="F121" s="63"/>
      <c r="G121" s="63"/>
      <c r="H121" s="63"/>
      <c r="I121" s="63"/>
      <c r="J121" s="63"/>
      <c r="K121" s="63"/>
      <c r="L121" s="63"/>
      <c r="M121" s="28" t="s">
        <v>19</v>
      </c>
      <c r="N121" s="29">
        <v>0</v>
      </c>
      <c r="O121" s="29">
        <v>0</v>
      </c>
      <c r="P121" s="29">
        <v>0</v>
      </c>
      <c r="Q121" s="29">
        <v>0</v>
      </c>
      <c r="R121" s="29">
        <v>0</v>
      </c>
    </row>
    <row r="122" spans="1:18" ht="15.75" collapsed="1" x14ac:dyDescent="0.25">
      <c r="A122" s="61" t="s">
        <v>94</v>
      </c>
      <c r="B122" s="57" t="s">
        <v>96</v>
      </c>
      <c r="C122" s="57"/>
      <c r="D122" s="57"/>
      <c r="E122" s="57"/>
      <c r="F122" s="57"/>
      <c r="G122" s="57"/>
      <c r="H122" s="57"/>
      <c r="I122" s="57"/>
      <c r="J122" s="57"/>
      <c r="K122" s="57"/>
      <c r="L122" s="57"/>
      <c r="M122" s="36" t="s">
        <v>37</v>
      </c>
      <c r="N122" s="37">
        <f>SUM(N123:N125)</f>
        <v>4993.3</v>
      </c>
      <c r="O122" s="37">
        <f>SUM(O123:O125)</f>
        <v>5172.3</v>
      </c>
      <c r="P122" s="37">
        <f>SUM(P123:P125)</f>
        <v>4347.1000000000004</v>
      </c>
      <c r="Q122" s="37">
        <f>SUM(Q123:Q125)</f>
        <v>4347.1000000000004</v>
      </c>
      <c r="R122" s="37">
        <f>SUM(R123:R125)</f>
        <v>4347.1000000000004</v>
      </c>
    </row>
    <row r="123" spans="1:18" ht="15.75" x14ac:dyDescent="0.25">
      <c r="A123" s="61"/>
      <c r="B123" s="57"/>
      <c r="C123" s="57"/>
      <c r="D123" s="57"/>
      <c r="E123" s="57"/>
      <c r="F123" s="57"/>
      <c r="G123" s="57"/>
      <c r="H123" s="57"/>
      <c r="I123" s="57"/>
      <c r="J123" s="57"/>
      <c r="K123" s="57"/>
      <c r="L123" s="57"/>
      <c r="M123" s="38" t="s">
        <v>17</v>
      </c>
      <c r="N123" s="39">
        <f>N127</f>
        <v>4993.3</v>
      </c>
      <c r="O123" s="39">
        <f t="shared" ref="O123:R123" si="21">O127</f>
        <v>5172.3</v>
      </c>
      <c r="P123" s="39">
        <f t="shared" si="21"/>
        <v>4347.1000000000004</v>
      </c>
      <c r="Q123" s="39">
        <f t="shared" si="21"/>
        <v>4347.1000000000004</v>
      </c>
      <c r="R123" s="39">
        <f t="shared" si="21"/>
        <v>4347.1000000000004</v>
      </c>
    </row>
    <row r="124" spans="1:18" customFormat="1" ht="16.5" hidden="1" thickBot="1" x14ac:dyDescent="0.3">
      <c r="A124" s="62"/>
      <c r="B124" s="58"/>
      <c r="C124" s="59"/>
      <c r="D124" s="59"/>
      <c r="E124" s="59"/>
      <c r="F124" s="59"/>
      <c r="G124" s="59"/>
      <c r="H124" s="59"/>
      <c r="I124" s="59"/>
      <c r="J124" s="59"/>
      <c r="K124" s="59"/>
      <c r="L124" s="60"/>
      <c r="M124" s="2" t="s">
        <v>18</v>
      </c>
      <c r="N124" s="4">
        <f>N128</f>
        <v>0</v>
      </c>
      <c r="O124" s="4">
        <f t="shared" ref="O124:R124" si="22">O128</f>
        <v>0</v>
      </c>
      <c r="P124" s="4">
        <f t="shared" si="22"/>
        <v>0</v>
      </c>
      <c r="Q124" s="4">
        <f t="shared" si="22"/>
        <v>0</v>
      </c>
      <c r="R124" s="4">
        <f t="shared" si="22"/>
        <v>0</v>
      </c>
    </row>
    <row r="125" spans="1:18" customFormat="1" ht="15.75" hidden="1" x14ac:dyDescent="0.25">
      <c r="A125" s="62"/>
      <c r="B125" s="58"/>
      <c r="C125" s="59"/>
      <c r="D125" s="59"/>
      <c r="E125" s="59"/>
      <c r="F125" s="59"/>
      <c r="G125" s="59"/>
      <c r="H125" s="59"/>
      <c r="I125" s="59"/>
      <c r="J125" s="59"/>
      <c r="K125" s="59"/>
      <c r="L125" s="60"/>
      <c r="M125" s="28" t="s">
        <v>19</v>
      </c>
      <c r="N125" s="29">
        <f>N129</f>
        <v>0</v>
      </c>
      <c r="O125" s="29">
        <f t="shared" ref="O125:R125" si="23">O129</f>
        <v>0</v>
      </c>
      <c r="P125" s="29">
        <f t="shared" si="23"/>
        <v>0</v>
      </c>
      <c r="Q125" s="29">
        <f t="shared" si="23"/>
        <v>0</v>
      </c>
      <c r="R125" s="29">
        <f t="shared" si="23"/>
        <v>0</v>
      </c>
    </row>
    <row r="126" spans="1:18" ht="16.5" customHeight="1" collapsed="1" x14ac:dyDescent="0.25">
      <c r="A126" s="47" t="s">
        <v>73</v>
      </c>
      <c r="B126" s="72" t="s">
        <v>157</v>
      </c>
      <c r="C126" s="72"/>
      <c r="D126" s="72"/>
      <c r="E126" s="72"/>
      <c r="F126" s="72"/>
      <c r="G126" s="72"/>
      <c r="H126" s="72"/>
      <c r="I126" s="72"/>
      <c r="J126" s="72"/>
      <c r="K126" s="72"/>
      <c r="L126" s="72"/>
      <c r="M126" s="36" t="s">
        <v>37</v>
      </c>
      <c r="N126" s="37">
        <f>SUM(N127:N129)</f>
        <v>4993.3</v>
      </c>
      <c r="O126" s="37">
        <f>SUM(O127:O129)</f>
        <v>5172.3</v>
      </c>
      <c r="P126" s="37">
        <f>SUM(P127:P129)</f>
        <v>4347.1000000000004</v>
      </c>
      <c r="Q126" s="37">
        <f>SUM(Q127:Q129)</f>
        <v>4347.1000000000004</v>
      </c>
      <c r="R126" s="37">
        <f>SUM(R127:R129)</f>
        <v>4347.1000000000004</v>
      </c>
    </row>
    <row r="127" spans="1:18" ht="15.75" x14ac:dyDescent="0.25">
      <c r="A127" s="47"/>
      <c r="B127" s="72"/>
      <c r="C127" s="72"/>
      <c r="D127" s="72"/>
      <c r="E127" s="72"/>
      <c r="F127" s="72"/>
      <c r="G127" s="72"/>
      <c r="H127" s="72"/>
      <c r="I127" s="72"/>
      <c r="J127" s="72"/>
      <c r="K127" s="72"/>
      <c r="L127" s="72"/>
      <c r="M127" s="38" t="s">
        <v>17</v>
      </c>
      <c r="N127" s="39">
        <f>N131</f>
        <v>4993.3</v>
      </c>
      <c r="O127" s="39">
        <f t="shared" ref="O127:R127" si="24">O131</f>
        <v>5172.3</v>
      </c>
      <c r="P127" s="39">
        <f t="shared" si="24"/>
        <v>4347.1000000000004</v>
      </c>
      <c r="Q127" s="39">
        <f t="shared" si="24"/>
        <v>4347.1000000000004</v>
      </c>
      <c r="R127" s="39">
        <f t="shared" si="24"/>
        <v>4347.1000000000004</v>
      </c>
    </row>
    <row r="128" spans="1:18" customFormat="1" ht="16.5" hidden="1" thickBot="1" x14ac:dyDescent="0.3">
      <c r="A128" s="63"/>
      <c r="B128" s="69"/>
      <c r="C128" s="70"/>
      <c r="D128" s="70"/>
      <c r="E128" s="70"/>
      <c r="F128" s="70"/>
      <c r="G128" s="70"/>
      <c r="H128" s="70"/>
      <c r="I128" s="70"/>
      <c r="J128" s="70"/>
      <c r="K128" s="70"/>
      <c r="L128" s="71"/>
      <c r="M128" s="2" t="s">
        <v>18</v>
      </c>
      <c r="N128" s="4">
        <f>N132</f>
        <v>0</v>
      </c>
      <c r="O128" s="4">
        <f t="shared" ref="O128:R128" si="25">O132</f>
        <v>0</v>
      </c>
      <c r="P128" s="4">
        <f t="shared" si="25"/>
        <v>0</v>
      </c>
      <c r="Q128" s="4">
        <f t="shared" si="25"/>
        <v>0</v>
      </c>
      <c r="R128" s="4">
        <f t="shared" si="25"/>
        <v>0</v>
      </c>
    </row>
    <row r="129" spans="1:18" customFormat="1" ht="15.75" hidden="1" x14ac:dyDescent="0.25">
      <c r="A129" s="63"/>
      <c r="B129" s="69"/>
      <c r="C129" s="70"/>
      <c r="D129" s="70"/>
      <c r="E129" s="70"/>
      <c r="F129" s="70"/>
      <c r="G129" s="70"/>
      <c r="H129" s="70"/>
      <c r="I129" s="70"/>
      <c r="J129" s="70"/>
      <c r="K129" s="70"/>
      <c r="L129" s="71"/>
      <c r="M129" s="28" t="s">
        <v>19</v>
      </c>
      <c r="N129" s="29">
        <f>N133</f>
        <v>0</v>
      </c>
      <c r="O129" s="29">
        <f t="shared" ref="O129:R129" si="26">O133</f>
        <v>0</v>
      </c>
      <c r="P129" s="29">
        <f t="shared" si="26"/>
        <v>0</v>
      </c>
      <c r="Q129" s="29">
        <f t="shared" si="26"/>
        <v>0</v>
      </c>
      <c r="R129" s="29">
        <f t="shared" si="26"/>
        <v>0</v>
      </c>
    </row>
    <row r="130" spans="1:18" ht="34.5" customHeight="1" collapsed="1" x14ac:dyDescent="0.25">
      <c r="A130" s="47" t="s">
        <v>95</v>
      </c>
      <c r="B130" s="64" t="s">
        <v>97</v>
      </c>
      <c r="C130" s="47">
        <v>44596.54</v>
      </c>
      <c r="D130" s="47">
        <v>44596.54</v>
      </c>
      <c r="E130" s="47">
        <v>79618.759999999995</v>
      </c>
      <c r="F130" s="47">
        <v>79618.8</v>
      </c>
      <c r="G130" s="47">
        <v>79618.8</v>
      </c>
      <c r="H130" s="47" t="s">
        <v>66</v>
      </c>
      <c r="I130" s="47">
        <v>738</v>
      </c>
      <c r="J130" s="66" t="s">
        <v>149</v>
      </c>
      <c r="K130" s="67">
        <v>1510344070</v>
      </c>
      <c r="L130" s="67">
        <v>200</v>
      </c>
      <c r="M130" s="36" t="s">
        <v>41</v>
      </c>
      <c r="N130" s="37">
        <f>SUM(N131:N133)</f>
        <v>4993.3</v>
      </c>
      <c r="O130" s="37">
        <f>SUM(O131:O133)</f>
        <v>5172.3</v>
      </c>
      <c r="P130" s="37">
        <f>SUM(P131:P133)</f>
        <v>4347.1000000000004</v>
      </c>
      <c r="Q130" s="37">
        <f>SUM(Q131:Q133)</f>
        <v>4347.1000000000004</v>
      </c>
      <c r="R130" s="37">
        <f>SUM(R131:R133)</f>
        <v>4347.1000000000004</v>
      </c>
    </row>
    <row r="131" spans="1:18" ht="25.5" customHeight="1" x14ac:dyDescent="0.25">
      <c r="A131" s="47"/>
      <c r="B131" s="64"/>
      <c r="C131" s="47"/>
      <c r="D131" s="47"/>
      <c r="E131" s="47"/>
      <c r="F131" s="47"/>
      <c r="G131" s="47"/>
      <c r="H131" s="47"/>
      <c r="I131" s="47"/>
      <c r="J131" s="67"/>
      <c r="K131" s="67"/>
      <c r="L131" s="67"/>
      <c r="M131" s="38" t="s">
        <v>17</v>
      </c>
      <c r="N131" s="39">
        <v>4993.3</v>
      </c>
      <c r="O131" s="39">
        <v>5172.3</v>
      </c>
      <c r="P131" s="39">
        <v>4347.1000000000004</v>
      </c>
      <c r="Q131" s="39">
        <v>4347.1000000000004</v>
      </c>
      <c r="R131" s="39">
        <v>4347.1000000000004</v>
      </c>
    </row>
    <row r="132" spans="1:18" customFormat="1" ht="16.5" hidden="1" thickBot="1" x14ac:dyDescent="0.3">
      <c r="A132" s="63"/>
      <c r="B132" s="65"/>
      <c r="C132" s="63"/>
      <c r="D132" s="63"/>
      <c r="E132" s="63"/>
      <c r="F132" s="63"/>
      <c r="G132" s="63"/>
      <c r="H132" s="63"/>
      <c r="I132" s="63"/>
      <c r="J132" s="63"/>
      <c r="K132" s="63"/>
      <c r="L132" s="63"/>
      <c r="M132" s="2" t="s">
        <v>18</v>
      </c>
      <c r="N132" s="4">
        <v>0</v>
      </c>
      <c r="O132" s="4">
        <v>0</v>
      </c>
      <c r="P132" s="4">
        <v>0</v>
      </c>
      <c r="Q132" s="4">
        <v>0</v>
      </c>
      <c r="R132" s="4">
        <v>0</v>
      </c>
    </row>
    <row r="133" spans="1:18" customFormat="1" ht="7.5" hidden="1" customHeight="1" x14ac:dyDescent="0.25">
      <c r="A133" s="63"/>
      <c r="B133" s="65"/>
      <c r="C133" s="63"/>
      <c r="D133" s="63"/>
      <c r="E133" s="63"/>
      <c r="F133" s="63"/>
      <c r="G133" s="63"/>
      <c r="H133" s="63"/>
      <c r="I133" s="63"/>
      <c r="J133" s="63"/>
      <c r="K133" s="63"/>
      <c r="L133" s="63"/>
      <c r="M133" s="28" t="s">
        <v>19</v>
      </c>
      <c r="N133" s="29">
        <v>0</v>
      </c>
      <c r="O133" s="29">
        <v>0</v>
      </c>
      <c r="P133" s="29">
        <v>0</v>
      </c>
      <c r="Q133" s="29">
        <v>0</v>
      </c>
      <c r="R133" s="29">
        <v>0</v>
      </c>
    </row>
    <row r="134" spans="1:18" ht="15.75" x14ac:dyDescent="0.25">
      <c r="A134" s="61" t="s">
        <v>99</v>
      </c>
      <c r="B134" s="57" t="s">
        <v>98</v>
      </c>
      <c r="C134" s="57"/>
      <c r="D134" s="57"/>
      <c r="E134" s="57"/>
      <c r="F134" s="57"/>
      <c r="G134" s="57"/>
      <c r="H134" s="57"/>
      <c r="I134" s="57"/>
      <c r="J134" s="57"/>
      <c r="K134" s="57"/>
      <c r="L134" s="57"/>
      <c r="M134" s="36" t="s">
        <v>37</v>
      </c>
      <c r="N134" s="37">
        <f>SUM(N135:N137)</f>
        <v>0</v>
      </c>
      <c r="O134" s="37">
        <f>SUM(O135:O137)</f>
        <v>50</v>
      </c>
      <c r="P134" s="37">
        <f>SUM(P135:P137)</f>
        <v>63.5</v>
      </c>
      <c r="Q134" s="37">
        <f>SUM(Q135:Q137)</f>
        <v>0</v>
      </c>
      <c r="R134" s="37">
        <f>SUM(R135:R137)</f>
        <v>0</v>
      </c>
    </row>
    <row r="135" spans="1:18" ht="15.75" x14ac:dyDescent="0.25">
      <c r="A135" s="61"/>
      <c r="B135" s="57"/>
      <c r="C135" s="57"/>
      <c r="D135" s="57"/>
      <c r="E135" s="57"/>
      <c r="F135" s="57"/>
      <c r="G135" s="57"/>
      <c r="H135" s="57"/>
      <c r="I135" s="57"/>
      <c r="J135" s="57"/>
      <c r="K135" s="57"/>
      <c r="L135" s="57"/>
      <c r="M135" s="38" t="s">
        <v>17</v>
      </c>
      <c r="N135" s="39">
        <f t="shared" ref="N135:R137" si="27">N139+N147+N155+N163+N171+N179</f>
        <v>0</v>
      </c>
      <c r="O135" s="39">
        <f t="shared" si="27"/>
        <v>50</v>
      </c>
      <c r="P135" s="39">
        <f t="shared" si="27"/>
        <v>63.5</v>
      </c>
      <c r="Q135" s="39">
        <f t="shared" si="27"/>
        <v>0</v>
      </c>
      <c r="R135" s="39">
        <f t="shared" si="27"/>
        <v>0</v>
      </c>
    </row>
    <row r="136" spans="1:18" customFormat="1" ht="16.5" hidden="1" thickBot="1" x14ac:dyDescent="0.3">
      <c r="A136" s="62"/>
      <c r="B136" s="58"/>
      <c r="C136" s="59"/>
      <c r="D136" s="59"/>
      <c r="E136" s="59"/>
      <c r="F136" s="59"/>
      <c r="G136" s="59"/>
      <c r="H136" s="59"/>
      <c r="I136" s="59"/>
      <c r="J136" s="59"/>
      <c r="K136" s="59"/>
      <c r="L136" s="60"/>
      <c r="M136" s="2" t="s">
        <v>18</v>
      </c>
      <c r="N136" s="4">
        <f t="shared" si="27"/>
        <v>0</v>
      </c>
      <c r="O136" s="4">
        <f t="shared" si="27"/>
        <v>0</v>
      </c>
      <c r="P136" s="4">
        <f t="shared" si="27"/>
        <v>0</v>
      </c>
      <c r="Q136" s="4">
        <f t="shared" si="27"/>
        <v>0</v>
      </c>
      <c r="R136" s="4">
        <f t="shared" si="27"/>
        <v>0</v>
      </c>
    </row>
    <row r="137" spans="1:18" customFormat="1" ht="15.75" hidden="1" x14ac:dyDescent="0.25">
      <c r="A137" s="62"/>
      <c r="B137" s="58"/>
      <c r="C137" s="59"/>
      <c r="D137" s="59"/>
      <c r="E137" s="59"/>
      <c r="F137" s="59"/>
      <c r="G137" s="59"/>
      <c r="H137" s="59"/>
      <c r="I137" s="59"/>
      <c r="J137" s="59"/>
      <c r="K137" s="59"/>
      <c r="L137" s="60"/>
      <c r="M137" s="28" t="s">
        <v>19</v>
      </c>
      <c r="N137" s="29">
        <f t="shared" si="27"/>
        <v>0</v>
      </c>
      <c r="O137" s="29">
        <f t="shared" si="27"/>
        <v>0</v>
      </c>
      <c r="P137" s="29">
        <f t="shared" si="27"/>
        <v>0</v>
      </c>
      <c r="Q137" s="29">
        <f t="shared" si="27"/>
        <v>0</v>
      </c>
      <c r="R137" s="29">
        <f t="shared" si="27"/>
        <v>0</v>
      </c>
    </row>
    <row r="138" spans="1:18" ht="15.75" x14ac:dyDescent="0.25">
      <c r="A138" s="47" t="s">
        <v>100</v>
      </c>
      <c r="B138" s="64" t="s">
        <v>101</v>
      </c>
      <c r="C138" s="64"/>
      <c r="D138" s="64"/>
      <c r="E138" s="64"/>
      <c r="F138" s="64"/>
      <c r="G138" s="64"/>
      <c r="H138" s="64"/>
      <c r="I138" s="64"/>
      <c r="J138" s="64"/>
      <c r="K138" s="64"/>
      <c r="L138" s="64"/>
      <c r="M138" s="36" t="s">
        <v>37</v>
      </c>
      <c r="N138" s="37">
        <f>SUM(N139:N141)</f>
        <v>0</v>
      </c>
      <c r="O138" s="37">
        <f>SUM(O139:O141)</f>
        <v>0</v>
      </c>
      <c r="P138" s="37">
        <f>SUM(P139:P141)</f>
        <v>0</v>
      </c>
      <c r="Q138" s="37">
        <f>SUM(Q139:Q141)</f>
        <v>0</v>
      </c>
      <c r="R138" s="37">
        <f>SUM(R139:R141)</f>
        <v>0</v>
      </c>
    </row>
    <row r="139" spans="1:18" ht="15.75" x14ac:dyDescent="0.25">
      <c r="A139" s="47"/>
      <c r="B139" s="64"/>
      <c r="C139" s="64"/>
      <c r="D139" s="64"/>
      <c r="E139" s="64"/>
      <c r="F139" s="64"/>
      <c r="G139" s="64"/>
      <c r="H139" s="64"/>
      <c r="I139" s="64"/>
      <c r="J139" s="64"/>
      <c r="K139" s="64"/>
      <c r="L139" s="64"/>
      <c r="M139" s="38" t="s">
        <v>17</v>
      </c>
      <c r="N139" s="39">
        <f>N143</f>
        <v>0</v>
      </c>
      <c r="O139" s="39">
        <f t="shared" ref="O139:R139" si="28">O143</f>
        <v>0</v>
      </c>
      <c r="P139" s="39">
        <f t="shared" si="28"/>
        <v>0</v>
      </c>
      <c r="Q139" s="39">
        <f t="shared" si="28"/>
        <v>0</v>
      </c>
      <c r="R139" s="39">
        <f t="shared" si="28"/>
        <v>0</v>
      </c>
    </row>
    <row r="140" spans="1:18" customFormat="1" ht="16.5" hidden="1" thickBot="1" x14ac:dyDescent="0.3">
      <c r="A140" s="63"/>
      <c r="B140" s="69"/>
      <c r="C140" s="70"/>
      <c r="D140" s="70"/>
      <c r="E140" s="70"/>
      <c r="F140" s="70"/>
      <c r="G140" s="70"/>
      <c r="H140" s="70"/>
      <c r="I140" s="70"/>
      <c r="J140" s="70"/>
      <c r="K140" s="70"/>
      <c r="L140" s="71"/>
      <c r="M140" s="2" t="s">
        <v>18</v>
      </c>
      <c r="N140" s="4">
        <f>N144</f>
        <v>0</v>
      </c>
      <c r="O140" s="4">
        <f t="shared" ref="O140:R140" si="29">O144</f>
        <v>0</v>
      </c>
      <c r="P140" s="4">
        <f t="shared" si="29"/>
        <v>0</v>
      </c>
      <c r="Q140" s="4">
        <f t="shared" si="29"/>
        <v>0</v>
      </c>
      <c r="R140" s="4">
        <f t="shared" si="29"/>
        <v>0</v>
      </c>
    </row>
    <row r="141" spans="1:18" customFormat="1" ht="15.75" hidden="1" x14ac:dyDescent="0.25">
      <c r="A141" s="63"/>
      <c r="B141" s="69"/>
      <c r="C141" s="70"/>
      <c r="D141" s="70"/>
      <c r="E141" s="70"/>
      <c r="F141" s="70"/>
      <c r="G141" s="70"/>
      <c r="H141" s="70"/>
      <c r="I141" s="70"/>
      <c r="J141" s="70"/>
      <c r="K141" s="70"/>
      <c r="L141" s="71"/>
      <c r="M141" s="28" t="s">
        <v>19</v>
      </c>
      <c r="N141" s="29">
        <f>N145</f>
        <v>0</v>
      </c>
      <c r="O141" s="29">
        <f t="shared" ref="O141:R141" si="30">O145</f>
        <v>0</v>
      </c>
      <c r="P141" s="29">
        <f t="shared" si="30"/>
        <v>0</v>
      </c>
      <c r="Q141" s="29">
        <f t="shared" si="30"/>
        <v>0</v>
      </c>
      <c r="R141" s="29">
        <f t="shared" si="30"/>
        <v>0</v>
      </c>
    </row>
    <row r="142" spans="1:18" ht="34.5" customHeight="1" x14ac:dyDescent="0.25">
      <c r="A142" s="47" t="s">
        <v>102</v>
      </c>
      <c r="B142" s="64" t="s">
        <v>108</v>
      </c>
      <c r="C142" s="47">
        <v>5</v>
      </c>
      <c r="D142" s="47">
        <v>2</v>
      </c>
      <c r="E142" s="47">
        <v>2</v>
      </c>
      <c r="F142" s="47">
        <v>2</v>
      </c>
      <c r="G142" s="47">
        <v>2</v>
      </c>
      <c r="H142" s="47" t="s">
        <v>66</v>
      </c>
      <c r="I142" s="47"/>
      <c r="J142" s="47"/>
      <c r="K142" s="47"/>
      <c r="L142" s="47"/>
      <c r="M142" s="36" t="s">
        <v>41</v>
      </c>
      <c r="N142" s="37">
        <f>SUM(N143:N145)</f>
        <v>0</v>
      </c>
      <c r="O142" s="37">
        <f>SUM(O143:O145)</f>
        <v>0</v>
      </c>
      <c r="P142" s="37">
        <f>SUM(P143:P145)</f>
        <v>0</v>
      </c>
      <c r="Q142" s="37">
        <f>SUM(Q143:Q145)</f>
        <v>0</v>
      </c>
      <c r="R142" s="37">
        <f>SUM(R143:R145)</f>
        <v>0</v>
      </c>
    </row>
    <row r="143" spans="1:18" ht="34.5" customHeight="1" x14ac:dyDescent="0.25">
      <c r="A143" s="47"/>
      <c r="B143" s="64"/>
      <c r="C143" s="47"/>
      <c r="D143" s="47"/>
      <c r="E143" s="47"/>
      <c r="F143" s="47"/>
      <c r="G143" s="47"/>
      <c r="H143" s="47"/>
      <c r="I143" s="47"/>
      <c r="J143" s="47"/>
      <c r="K143" s="47"/>
      <c r="L143" s="47"/>
      <c r="M143" s="38" t="s">
        <v>17</v>
      </c>
      <c r="N143" s="39">
        <v>0</v>
      </c>
      <c r="O143" s="39">
        <v>0</v>
      </c>
      <c r="P143" s="39">
        <v>0</v>
      </c>
      <c r="Q143" s="39">
        <v>0</v>
      </c>
      <c r="R143" s="39">
        <v>0</v>
      </c>
    </row>
    <row r="144" spans="1:18" customFormat="1" ht="16.5" hidden="1" thickBot="1" x14ac:dyDescent="0.3">
      <c r="A144" s="63"/>
      <c r="B144" s="65"/>
      <c r="C144" s="63"/>
      <c r="D144" s="63"/>
      <c r="E144" s="63"/>
      <c r="F144" s="63"/>
      <c r="G144" s="63"/>
      <c r="H144" s="63"/>
      <c r="I144" s="63"/>
      <c r="J144" s="63"/>
      <c r="K144" s="63"/>
      <c r="L144" s="63"/>
      <c r="M144" s="2" t="s">
        <v>18</v>
      </c>
      <c r="N144" s="4">
        <v>0</v>
      </c>
      <c r="O144" s="4">
        <v>0</v>
      </c>
      <c r="P144" s="4">
        <v>0</v>
      </c>
      <c r="Q144" s="4">
        <v>0</v>
      </c>
      <c r="R144" s="4">
        <v>0</v>
      </c>
    </row>
    <row r="145" spans="1:18" customFormat="1" ht="15.75" hidden="1" x14ac:dyDescent="0.25">
      <c r="A145" s="63"/>
      <c r="B145" s="65"/>
      <c r="C145" s="63"/>
      <c r="D145" s="63"/>
      <c r="E145" s="63"/>
      <c r="F145" s="63"/>
      <c r="G145" s="63"/>
      <c r="H145" s="63"/>
      <c r="I145" s="63"/>
      <c r="J145" s="63"/>
      <c r="K145" s="63"/>
      <c r="L145" s="63"/>
      <c r="M145" s="28" t="s">
        <v>19</v>
      </c>
      <c r="N145" s="29">
        <v>0</v>
      </c>
      <c r="O145" s="29">
        <v>0</v>
      </c>
      <c r="P145" s="29">
        <v>0</v>
      </c>
      <c r="Q145" s="29">
        <v>0</v>
      </c>
      <c r="R145" s="29">
        <v>0</v>
      </c>
    </row>
    <row r="146" spans="1:18" ht="15.75" x14ac:dyDescent="0.25">
      <c r="A146" s="47" t="s">
        <v>103</v>
      </c>
      <c r="B146" s="64" t="s">
        <v>107</v>
      </c>
      <c r="C146" s="64"/>
      <c r="D146" s="64"/>
      <c r="E146" s="64"/>
      <c r="F146" s="64"/>
      <c r="G146" s="64"/>
      <c r="H146" s="64"/>
      <c r="I146" s="64"/>
      <c r="J146" s="64"/>
      <c r="K146" s="64"/>
      <c r="L146" s="64"/>
      <c r="M146" s="36" t="s">
        <v>37</v>
      </c>
      <c r="N146" s="37">
        <f>SUM(N147:N149)</f>
        <v>0</v>
      </c>
      <c r="O146" s="37">
        <f>SUM(O147:O149)</f>
        <v>0</v>
      </c>
      <c r="P146" s="37">
        <f>SUM(P147:P149)</f>
        <v>0</v>
      </c>
      <c r="Q146" s="37">
        <f>SUM(Q147:Q149)</f>
        <v>0</v>
      </c>
      <c r="R146" s="37">
        <f>SUM(R147:R149)</f>
        <v>0</v>
      </c>
    </row>
    <row r="147" spans="1:18" ht="15.75" x14ac:dyDescent="0.25">
      <c r="A147" s="47"/>
      <c r="B147" s="64"/>
      <c r="C147" s="64"/>
      <c r="D147" s="64"/>
      <c r="E147" s="64"/>
      <c r="F147" s="64"/>
      <c r="G147" s="64"/>
      <c r="H147" s="64"/>
      <c r="I147" s="64"/>
      <c r="J147" s="64"/>
      <c r="K147" s="64"/>
      <c r="L147" s="64"/>
      <c r="M147" s="38" t="s">
        <v>17</v>
      </c>
      <c r="N147" s="39">
        <f>N151</f>
        <v>0</v>
      </c>
      <c r="O147" s="39">
        <f t="shared" ref="O147:R147" si="31">O151</f>
        <v>0</v>
      </c>
      <c r="P147" s="39">
        <f t="shared" si="31"/>
        <v>0</v>
      </c>
      <c r="Q147" s="39">
        <f t="shared" si="31"/>
        <v>0</v>
      </c>
      <c r="R147" s="39">
        <f t="shared" si="31"/>
        <v>0</v>
      </c>
    </row>
    <row r="148" spans="1:18" customFormat="1" ht="16.5" hidden="1" thickBot="1" x14ac:dyDescent="0.3">
      <c r="A148" s="63"/>
      <c r="B148" s="69"/>
      <c r="C148" s="70"/>
      <c r="D148" s="70"/>
      <c r="E148" s="70"/>
      <c r="F148" s="70"/>
      <c r="G148" s="70"/>
      <c r="H148" s="70"/>
      <c r="I148" s="70"/>
      <c r="J148" s="70"/>
      <c r="K148" s="70"/>
      <c r="L148" s="71"/>
      <c r="M148" s="2" t="s">
        <v>18</v>
      </c>
      <c r="N148" s="4">
        <f>N152</f>
        <v>0</v>
      </c>
      <c r="O148" s="4">
        <f t="shared" ref="O148:R148" si="32">O152</f>
        <v>0</v>
      </c>
      <c r="P148" s="4">
        <f t="shared" si="32"/>
        <v>0</v>
      </c>
      <c r="Q148" s="4">
        <f t="shared" si="32"/>
        <v>0</v>
      </c>
      <c r="R148" s="4">
        <f t="shared" si="32"/>
        <v>0</v>
      </c>
    </row>
    <row r="149" spans="1:18" customFormat="1" ht="15.75" hidden="1" x14ac:dyDescent="0.25">
      <c r="A149" s="63"/>
      <c r="B149" s="69"/>
      <c r="C149" s="70"/>
      <c r="D149" s="70"/>
      <c r="E149" s="70"/>
      <c r="F149" s="70"/>
      <c r="G149" s="70"/>
      <c r="H149" s="70"/>
      <c r="I149" s="70"/>
      <c r="J149" s="70"/>
      <c r="K149" s="70"/>
      <c r="L149" s="71"/>
      <c r="M149" s="28" t="s">
        <v>19</v>
      </c>
      <c r="N149" s="29">
        <f>N153</f>
        <v>0</v>
      </c>
      <c r="O149" s="29">
        <f t="shared" ref="O149:R149" si="33">O153</f>
        <v>0</v>
      </c>
      <c r="P149" s="29">
        <f t="shared" si="33"/>
        <v>0</v>
      </c>
      <c r="Q149" s="29">
        <f t="shared" si="33"/>
        <v>0</v>
      </c>
      <c r="R149" s="29">
        <f t="shared" si="33"/>
        <v>0</v>
      </c>
    </row>
    <row r="150" spans="1:18" ht="15.75" x14ac:dyDescent="0.25">
      <c r="A150" s="47" t="s">
        <v>104</v>
      </c>
      <c r="B150" s="64" t="s">
        <v>113</v>
      </c>
      <c r="C150" s="47">
        <v>50</v>
      </c>
      <c r="D150" s="47">
        <v>50</v>
      </c>
      <c r="E150" s="47">
        <v>30</v>
      </c>
      <c r="F150" s="47">
        <v>30</v>
      </c>
      <c r="G150" s="47">
        <v>30</v>
      </c>
      <c r="H150" s="47" t="s">
        <v>66</v>
      </c>
      <c r="I150" s="47"/>
      <c r="J150" s="47"/>
      <c r="K150" s="47"/>
      <c r="L150" s="47"/>
      <c r="M150" s="36" t="s">
        <v>41</v>
      </c>
      <c r="N150" s="37">
        <f>SUM(N151:N153)</f>
        <v>0</v>
      </c>
      <c r="O150" s="37">
        <f>SUM(O151:O153)</f>
        <v>0</v>
      </c>
      <c r="P150" s="37">
        <f>SUM(P151:P153)</f>
        <v>0</v>
      </c>
      <c r="Q150" s="37">
        <f>SUM(Q151:Q153)</f>
        <v>0</v>
      </c>
      <c r="R150" s="37">
        <f>SUM(R151:R153)</f>
        <v>0</v>
      </c>
    </row>
    <row r="151" spans="1:18" ht="15.75" x14ac:dyDescent="0.25">
      <c r="A151" s="47"/>
      <c r="B151" s="64"/>
      <c r="C151" s="47"/>
      <c r="D151" s="47"/>
      <c r="E151" s="47"/>
      <c r="F151" s="47"/>
      <c r="G151" s="47"/>
      <c r="H151" s="47"/>
      <c r="I151" s="47"/>
      <c r="J151" s="47"/>
      <c r="K151" s="47"/>
      <c r="L151" s="47"/>
      <c r="M151" s="38" t="s">
        <v>17</v>
      </c>
      <c r="N151" s="39">
        <v>0</v>
      </c>
      <c r="O151" s="39">
        <v>0</v>
      </c>
      <c r="P151" s="39">
        <v>0</v>
      </c>
      <c r="Q151" s="39">
        <v>0</v>
      </c>
      <c r="R151" s="39">
        <v>0</v>
      </c>
    </row>
    <row r="152" spans="1:18" customFormat="1" ht="16.5" hidden="1" thickBot="1" x14ac:dyDescent="0.3">
      <c r="A152" s="63"/>
      <c r="B152" s="65"/>
      <c r="C152" s="63"/>
      <c r="D152" s="63"/>
      <c r="E152" s="63"/>
      <c r="F152" s="63"/>
      <c r="G152" s="63"/>
      <c r="H152" s="63"/>
      <c r="I152" s="63"/>
      <c r="J152" s="63"/>
      <c r="K152" s="63"/>
      <c r="L152" s="63"/>
      <c r="M152" s="2" t="s">
        <v>18</v>
      </c>
      <c r="N152" s="4">
        <v>0</v>
      </c>
      <c r="O152" s="4">
        <v>0</v>
      </c>
      <c r="P152" s="4">
        <v>0</v>
      </c>
      <c r="Q152" s="4">
        <v>0</v>
      </c>
      <c r="R152" s="4">
        <v>0</v>
      </c>
    </row>
    <row r="153" spans="1:18" customFormat="1" ht="15.75" hidden="1" x14ac:dyDescent="0.25">
      <c r="A153" s="63"/>
      <c r="B153" s="65"/>
      <c r="C153" s="63"/>
      <c r="D153" s="63"/>
      <c r="E153" s="63"/>
      <c r="F153" s="63"/>
      <c r="G153" s="63"/>
      <c r="H153" s="63"/>
      <c r="I153" s="63"/>
      <c r="J153" s="63"/>
      <c r="K153" s="63"/>
      <c r="L153" s="63"/>
      <c r="M153" s="28" t="s">
        <v>19</v>
      </c>
      <c r="N153" s="29">
        <v>0</v>
      </c>
      <c r="O153" s="29">
        <v>0</v>
      </c>
      <c r="P153" s="29">
        <v>0</v>
      </c>
      <c r="Q153" s="29">
        <v>0</v>
      </c>
      <c r="R153" s="29">
        <v>0</v>
      </c>
    </row>
    <row r="154" spans="1:18" ht="15.75" x14ac:dyDescent="0.25">
      <c r="A154" s="47" t="s">
        <v>105</v>
      </c>
      <c r="B154" s="64" t="s">
        <v>109</v>
      </c>
      <c r="C154" s="64"/>
      <c r="D154" s="64"/>
      <c r="E154" s="64"/>
      <c r="F154" s="64"/>
      <c r="G154" s="64"/>
      <c r="H154" s="64"/>
      <c r="I154" s="64"/>
      <c r="J154" s="64"/>
      <c r="K154" s="64"/>
      <c r="L154" s="64"/>
      <c r="M154" s="36" t="s">
        <v>37</v>
      </c>
      <c r="N154" s="37">
        <f>SUM(N155:N157)</f>
        <v>0</v>
      </c>
      <c r="O154" s="37">
        <f>SUM(O155:O157)</f>
        <v>0</v>
      </c>
      <c r="P154" s="37">
        <f>SUM(P155:P157)</f>
        <v>0</v>
      </c>
      <c r="Q154" s="37">
        <f>SUM(Q155:Q157)</f>
        <v>0</v>
      </c>
      <c r="R154" s="37">
        <f>SUM(R155:R157)</f>
        <v>0</v>
      </c>
    </row>
    <row r="155" spans="1:18" ht="15.75" x14ac:dyDescent="0.25">
      <c r="A155" s="47"/>
      <c r="B155" s="64"/>
      <c r="C155" s="64"/>
      <c r="D155" s="64"/>
      <c r="E155" s="64"/>
      <c r="F155" s="64"/>
      <c r="G155" s="64"/>
      <c r="H155" s="64"/>
      <c r="I155" s="64"/>
      <c r="J155" s="64"/>
      <c r="K155" s="64"/>
      <c r="L155" s="64"/>
      <c r="M155" s="38" t="s">
        <v>17</v>
      </c>
      <c r="N155" s="39">
        <f>N159</f>
        <v>0</v>
      </c>
      <c r="O155" s="39">
        <f t="shared" ref="O155:R155" si="34">O159</f>
        <v>0</v>
      </c>
      <c r="P155" s="39">
        <f t="shared" si="34"/>
        <v>0</v>
      </c>
      <c r="Q155" s="39">
        <f t="shared" si="34"/>
        <v>0</v>
      </c>
      <c r="R155" s="39">
        <f t="shared" si="34"/>
        <v>0</v>
      </c>
    </row>
    <row r="156" spans="1:18" customFormat="1" ht="16.5" hidden="1" thickBot="1" x14ac:dyDescent="0.3">
      <c r="A156" s="63"/>
      <c r="B156" s="69"/>
      <c r="C156" s="70"/>
      <c r="D156" s="70"/>
      <c r="E156" s="70"/>
      <c r="F156" s="70"/>
      <c r="G156" s="70"/>
      <c r="H156" s="70"/>
      <c r="I156" s="70"/>
      <c r="J156" s="70"/>
      <c r="K156" s="70"/>
      <c r="L156" s="71"/>
      <c r="M156" s="2" t="s">
        <v>18</v>
      </c>
      <c r="N156" s="4">
        <f>N160</f>
        <v>0</v>
      </c>
      <c r="O156" s="4">
        <f t="shared" ref="O156:R156" si="35">O160</f>
        <v>0</v>
      </c>
      <c r="P156" s="4">
        <f t="shared" si="35"/>
        <v>0</v>
      </c>
      <c r="Q156" s="4">
        <f t="shared" si="35"/>
        <v>0</v>
      </c>
      <c r="R156" s="4">
        <f t="shared" si="35"/>
        <v>0</v>
      </c>
    </row>
    <row r="157" spans="1:18" customFormat="1" ht="15.75" hidden="1" x14ac:dyDescent="0.25">
      <c r="A157" s="63"/>
      <c r="B157" s="69"/>
      <c r="C157" s="70"/>
      <c r="D157" s="70"/>
      <c r="E157" s="70"/>
      <c r="F157" s="70"/>
      <c r="G157" s="70"/>
      <c r="H157" s="70"/>
      <c r="I157" s="70"/>
      <c r="J157" s="70"/>
      <c r="K157" s="70"/>
      <c r="L157" s="71"/>
      <c r="M157" s="28" t="s">
        <v>19</v>
      </c>
      <c r="N157" s="29">
        <f>N161</f>
        <v>0</v>
      </c>
      <c r="O157" s="29">
        <f t="shared" ref="O157:R157" si="36">O161</f>
        <v>0</v>
      </c>
      <c r="P157" s="29">
        <f t="shared" si="36"/>
        <v>0</v>
      </c>
      <c r="Q157" s="29">
        <f t="shared" si="36"/>
        <v>0</v>
      </c>
      <c r="R157" s="29">
        <f t="shared" si="36"/>
        <v>0</v>
      </c>
    </row>
    <row r="158" spans="1:18" ht="15.75" x14ac:dyDescent="0.25">
      <c r="A158" s="47" t="s">
        <v>106</v>
      </c>
      <c r="B158" s="64" t="s">
        <v>114</v>
      </c>
      <c r="C158" s="47">
        <v>15</v>
      </c>
      <c r="D158" s="47">
        <v>7</v>
      </c>
      <c r="E158" s="47">
        <v>7</v>
      </c>
      <c r="F158" s="47">
        <v>7</v>
      </c>
      <c r="G158" s="47">
        <v>7</v>
      </c>
      <c r="H158" s="47" t="s">
        <v>66</v>
      </c>
      <c r="I158" s="47"/>
      <c r="J158" s="47"/>
      <c r="K158" s="47"/>
      <c r="L158" s="47"/>
      <c r="M158" s="36" t="s">
        <v>41</v>
      </c>
      <c r="N158" s="37">
        <f>SUM(N159:N161)</f>
        <v>0</v>
      </c>
      <c r="O158" s="37">
        <f>SUM(O159:O161)</f>
        <v>0</v>
      </c>
      <c r="P158" s="37">
        <f>SUM(P159:P161)</f>
        <v>0</v>
      </c>
      <c r="Q158" s="37">
        <f>SUM(Q159:Q161)</f>
        <v>0</v>
      </c>
      <c r="R158" s="37">
        <f>SUM(R159:R161)</f>
        <v>0</v>
      </c>
    </row>
    <row r="159" spans="1:18" ht="15.75" x14ac:dyDescent="0.25">
      <c r="A159" s="47"/>
      <c r="B159" s="64"/>
      <c r="C159" s="47"/>
      <c r="D159" s="47"/>
      <c r="E159" s="47"/>
      <c r="F159" s="47"/>
      <c r="G159" s="47"/>
      <c r="H159" s="47"/>
      <c r="I159" s="47"/>
      <c r="J159" s="47"/>
      <c r="K159" s="47"/>
      <c r="L159" s="47"/>
      <c r="M159" s="38" t="s">
        <v>17</v>
      </c>
      <c r="N159" s="39">
        <v>0</v>
      </c>
      <c r="O159" s="39">
        <v>0</v>
      </c>
      <c r="P159" s="39">
        <v>0</v>
      </c>
      <c r="Q159" s="39">
        <v>0</v>
      </c>
      <c r="R159" s="39">
        <v>0</v>
      </c>
    </row>
    <row r="160" spans="1:18" customFormat="1" ht="16.5" hidden="1" thickBot="1" x14ac:dyDescent="0.3">
      <c r="A160" s="63"/>
      <c r="B160" s="65"/>
      <c r="C160" s="63"/>
      <c r="D160" s="63"/>
      <c r="E160" s="63"/>
      <c r="F160" s="63"/>
      <c r="G160" s="63"/>
      <c r="H160" s="63"/>
      <c r="I160" s="63"/>
      <c r="J160" s="63"/>
      <c r="K160" s="63"/>
      <c r="L160" s="63"/>
      <c r="M160" s="2" t="s">
        <v>18</v>
      </c>
      <c r="N160" s="4">
        <v>0</v>
      </c>
      <c r="O160" s="4">
        <v>0</v>
      </c>
      <c r="P160" s="4">
        <v>0</v>
      </c>
      <c r="Q160" s="4">
        <v>0</v>
      </c>
      <c r="R160" s="4">
        <v>0</v>
      </c>
    </row>
    <row r="161" spans="1:18" customFormat="1" ht="15.75" hidden="1" x14ac:dyDescent="0.25">
      <c r="A161" s="63"/>
      <c r="B161" s="65"/>
      <c r="C161" s="63"/>
      <c r="D161" s="63"/>
      <c r="E161" s="63"/>
      <c r="F161" s="63"/>
      <c r="G161" s="63"/>
      <c r="H161" s="63"/>
      <c r="I161" s="63"/>
      <c r="J161" s="63"/>
      <c r="K161" s="63"/>
      <c r="L161" s="63"/>
      <c r="M161" s="28" t="s">
        <v>19</v>
      </c>
      <c r="N161" s="29">
        <v>0</v>
      </c>
      <c r="O161" s="29">
        <v>0</v>
      </c>
      <c r="P161" s="29">
        <v>0</v>
      </c>
      <c r="Q161" s="29">
        <v>0</v>
      </c>
      <c r="R161" s="29">
        <v>0</v>
      </c>
    </row>
    <row r="162" spans="1:18" ht="15.75" x14ac:dyDescent="0.25">
      <c r="A162" s="47" t="s">
        <v>110</v>
      </c>
      <c r="B162" s="64" t="s">
        <v>112</v>
      </c>
      <c r="C162" s="64"/>
      <c r="D162" s="64"/>
      <c r="E162" s="64"/>
      <c r="F162" s="64"/>
      <c r="G162" s="64"/>
      <c r="H162" s="64"/>
      <c r="I162" s="64"/>
      <c r="J162" s="64"/>
      <c r="K162" s="64"/>
      <c r="L162" s="64"/>
      <c r="M162" s="36" t="s">
        <v>37</v>
      </c>
      <c r="N162" s="37">
        <f>SUM(N163:N165)</f>
        <v>0</v>
      </c>
      <c r="O162" s="37">
        <f>SUM(O163:O165)</f>
        <v>0</v>
      </c>
      <c r="P162" s="37">
        <f>SUM(P163:P165)</f>
        <v>0</v>
      </c>
      <c r="Q162" s="37">
        <f>SUM(Q163:Q165)</f>
        <v>0</v>
      </c>
      <c r="R162" s="37">
        <f>SUM(R163:R165)</f>
        <v>0</v>
      </c>
    </row>
    <row r="163" spans="1:18" ht="15.75" x14ac:dyDescent="0.25">
      <c r="A163" s="47"/>
      <c r="B163" s="64"/>
      <c r="C163" s="64"/>
      <c r="D163" s="64"/>
      <c r="E163" s="64"/>
      <c r="F163" s="64"/>
      <c r="G163" s="64"/>
      <c r="H163" s="64"/>
      <c r="I163" s="64"/>
      <c r="J163" s="64"/>
      <c r="K163" s="64"/>
      <c r="L163" s="64"/>
      <c r="M163" s="38" t="s">
        <v>17</v>
      </c>
      <c r="N163" s="39">
        <f>N167</f>
        <v>0</v>
      </c>
      <c r="O163" s="39">
        <f t="shared" ref="O163:R163" si="37">O167</f>
        <v>0</v>
      </c>
      <c r="P163" s="39">
        <f t="shared" si="37"/>
        <v>0</v>
      </c>
      <c r="Q163" s="39">
        <f t="shared" si="37"/>
        <v>0</v>
      </c>
      <c r="R163" s="39">
        <f t="shared" si="37"/>
        <v>0</v>
      </c>
    </row>
    <row r="164" spans="1:18" customFormat="1" ht="16.5" hidden="1" thickBot="1" x14ac:dyDescent="0.3">
      <c r="A164" s="63"/>
      <c r="B164" s="69"/>
      <c r="C164" s="70"/>
      <c r="D164" s="70"/>
      <c r="E164" s="70"/>
      <c r="F164" s="70"/>
      <c r="G164" s="70"/>
      <c r="H164" s="70"/>
      <c r="I164" s="70"/>
      <c r="J164" s="70"/>
      <c r="K164" s="70"/>
      <c r="L164" s="71"/>
      <c r="M164" s="2" t="s">
        <v>18</v>
      </c>
      <c r="N164" s="4">
        <f>N168</f>
        <v>0</v>
      </c>
      <c r="O164" s="4">
        <f t="shared" ref="O164:R164" si="38">O168</f>
        <v>0</v>
      </c>
      <c r="P164" s="4">
        <f t="shared" si="38"/>
        <v>0</v>
      </c>
      <c r="Q164" s="4">
        <f t="shared" si="38"/>
        <v>0</v>
      </c>
      <c r="R164" s="4">
        <f t="shared" si="38"/>
        <v>0</v>
      </c>
    </row>
    <row r="165" spans="1:18" customFormat="1" ht="15.75" hidden="1" x14ac:dyDescent="0.25">
      <c r="A165" s="63"/>
      <c r="B165" s="69"/>
      <c r="C165" s="70"/>
      <c r="D165" s="70"/>
      <c r="E165" s="70"/>
      <c r="F165" s="70"/>
      <c r="G165" s="70"/>
      <c r="H165" s="70"/>
      <c r="I165" s="70"/>
      <c r="J165" s="70"/>
      <c r="K165" s="70"/>
      <c r="L165" s="71"/>
      <c r="M165" s="28" t="s">
        <v>19</v>
      </c>
      <c r="N165" s="29">
        <f>N169</f>
        <v>0</v>
      </c>
      <c r="O165" s="29">
        <f t="shared" ref="O165:R165" si="39">O169</f>
        <v>0</v>
      </c>
      <c r="P165" s="29">
        <f t="shared" si="39"/>
        <v>0</v>
      </c>
      <c r="Q165" s="29">
        <f t="shared" si="39"/>
        <v>0</v>
      </c>
      <c r="R165" s="29">
        <f t="shared" si="39"/>
        <v>0</v>
      </c>
    </row>
    <row r="166" spans="1:18" ht="15.75" x14ac:dyDescent="0.25">
      <c r="A166" s="47" t="s">
        <v>111</v>
      </c>
      <c r="B166" s="64" t="s">
        <v>115</v>
      </c>
      <c r="C166" s="47">
        <v>5</v>
      </c>
      <c r="D166" s="47">
        <v>5</v>
      </c>
      <c r="E166" s="47">
        <v>5</v>
      </c>
      <c r="F166" s="47">
        <v>5</v>
      </c>
      <c r="G166" s="47">
        <v>5</v>
      </c>
      <c r="H166" s="47" t="s">
        <v>66</v>
      </c>
      <c r="I166" s="47"/>
      <c r="J166" s="47"/>
      <c r="K166" s="47"/>
      <c r="L166" s="47"/>
      <c r="M166" s="36" t="s">
        <v>41</v>
      </c>
      <c r="N166" s="37">
        <f>SUM(N167:N169)</f>
        <v>0</v>
      </c>
      <c r="O166" s="37">
        <f>SUM(O167:O169)</f>
        <v>0</v>
      </c>
      <c r="P166" s="37">
        <f>SUM(P167:P169)</f>
        <v>0</v>
      </c>
      <c r="Q166" s="37">
        <f>SUM(Q167:Q169)</f>
        <v>0</v>
      </c>
      <c r="R166" s="37">
        <f>SUM(R167:R169)</f>
        <v>0</v>
      </c>
    </row>
    <row r="167" spans="1:18" ht="15.75" x14ac:dyDescent="0.25">
      <c r="A167" s="47"/>
      <c r="B167" s="64"/>
      <c r="C167" s="47"/>
      <c r="D167" s="47"/>
      <c r="E167" s="47"/>
      <c r="F167" s="47"/>
      <c r="G167" s="47"/>
      <c r="H167" s="47"/>
      <c r="I167" s="47"/>
      <c r="J167" s="47"/>
      <c r="K167" s="47"/>
      <c r="L167" s="47"/>
      <c r="M167" s="38" t="s">
        <v>17</v>
      </c>
      <c r="N167" s="39">
        <v>0</v>
      </c>
      <c r="O167" s="39">
        <v>0</v>
      </c>
      <c r="P167" s="39">
        <v>0</v>
      </c>
      <c r="Q167" s="39">
        <v>0</v>
      </c>
      <c r="R167" s="39">
        <v>0</v>
      </c>
    </row>
    <row r="168" spans="1:18" customFormat="1" ht="16.5" hidden="1" thickBot="1" x14ac:dyDescent="0.3">
      <c r="A168" s="63"/>
      <c r="B168" s="65"/>
      <c r="C168" s="63"/>
      <c r="D168" s="63"/>
      <c r="E168" s="63"/>
      <c r="F168" s="63"/>
      <c r="G168" s="63"/>
      <c r="H168" s="63"/>
      <c r="I168" s="63"/>
      <c r="J168" s="63"/>
      <c r="K168" s="63"/>
      <c r="L168" s="63"/>
      <c r="M168" s="2" t="s">
        <v>18</v>
      </c>
      <c r="N168" s="4">
        <v>0</v>
      </c>
      <c r="O168" s="4">
        <v>0</v>
      </c>
      <c r="P168" s="4">
        <v>0</v>
      </c>
      <c r="Q168" s="4">
        <v>0</v>
      </c>
      <c r="R168" s="4">
        <v>0</v>
      </c>
    </row>
    <row r="169" spans="1:18" customFormat="1" ht="15.75" hidden="1" x14ac:dyDescent="0.25">
      <c r="A169" s="63"/>
      <c r="B169" s="65"/>
      <c r="C169" s="63"/>
      <c r="D169" s="63"/>
      <c r="E169" s="63"/>
      <c r="F169" s="63"/>
      <c r="G169" s="63"/>
      <c r="H169" s="63"/>
      <c r="I169" s="63"/>
      <c r="J169" s="63"/>
      <c r="K169" s="63"/>
      <c r="L169" s="63"/>
      <c r="M169" s="28" t="s">
        <v>19</v>
      </c>
      <c r="N169" s="29">
        <v>0</v>
      </c>
      <c r="O169" s="29">
        <v>0</v>
      </c>
      <c r="P169" s="29">
        <v>0</v>
      </c>
      <c r="Q169" s="29">
        <v>0</v>
      </c>
      <c r="R169" s="29">
        <v>0</v>
      </c>
    </row>
    <row r="170" spans="1:18" ht="15.75" x14ac:dyDescent="0.25">
      <c r="A170" s="47" t="s">
        <v>116</v>
      </c>
      <c r="B170" s="64" t="s">
        <v>118</v>
      </c>
      <c r="C170" s="64"/>
      <c r="D170" s="64"/>
      <c r="E170" s="64"/>
      <c r="F170" s="64"/>
      <c r="G170" s="64"/>
      <c r="H170" s="64"/>
      <c r="I170" s="64"/>
      <c r="J170" s="64"/>
      <c r="K170" s="64"/>
      <c r="L170" s="64"/>
      <c r="M170" s="36" t="s">
        <v>37</v>
      </c>
      <c r="N170" s="37">
        <f>SUM(N171:N173)</f>
        <v>0</v>
      </c>
      <c r="O170" s="37">
        <f>SUM(O171:O173)</f>
        <v>50</v>
      </c>
      <c r="P170" s="37">
        <f>SUM(P171:P173)</f>
        <v>63.5</v>
      </c>
      <c r="Q170" s="37">
        <f>SUM(Q171:Q173)</f>
        <v>0</v>
      </c>
      <c r="R170" s="37">
        <f>SUM(R171:R173)</f>
        <v>0</v>
      </c>
    </row>
    <row r="171" spans="1:18" ht="15.75" x14ac:dyDescent="0.25">
      <c r="A171" s="47"/>
      <c r="B171" s="64"/>
      <c r="C171" s="64"/>
      <c r="D171" s="64"/>
      <c r="E171" s="64"/>
      <c r="F171" s="64"/>
      <c r="G171" s="64"/>
      <c r="H171" s="64"/>
      <c r="I171" s="64"/>
      <c r="J171" s="64"/>
      <c r="K171" s="64"/>
      <c r="L171" s="64"/>
      <c r="M171" s="38" t="s">
        <v>17</v>
      </c>
      <c r="N171" s="39">
        <f>N175</f>
        <v>0</v>
      </c>
      <c r="O171" s="39">
        <f t="shared" ref="O171:R171" si="40">O175</f>
        <v>50</v>
      </c>
      <c r="P171" s="39">
        <f t="shared" si="40"/>
        <v>63.5</v>
      </c>
      <c r="Q171" s="39">
        <f t="shared" si="40"/>
        <v>0</v>
      </c>
      <c r="R171" s="39">
        <f t="shared" si="40"/>
        <v>0</v>
      </c>
    </row>
    <row r="172" spans="1:18" customFormat="1" ht="16.5" hidden="1" thickBot="1" x14ac:dyDescent="0.3">
      <c r="A172" s="63"/>
      <c r="B172" s="69"/>
      <c r="C172" s="70"/>
      <c r="D172" s="70"/>
      <c r="E172" s="70"/>
      <c r="F172" s="70"/>
      <c r="G172" s="70"/>
      <c r="H172" s="70"/>
      <c r="I172" s="70"/>
      <c r="J172" s="70"/>
      <c r="K172" s="70"/>
      <c r="L172" s="71"/>
      <c r="M172" s="2" t="s">
        <v>18</v>
      </c>
      <c r="N172" s="4">
        <f>N229</f>
        <v>0</v>
      </c>
      <c r="O172" s="4">
        <f t="shared" ref="O172:R172" si="41">O229</f>
        <v>0</v>
      </c>
      <c r="P172" s="4">
        <f t="shared" si="41"/>
        <v>0</v>
      </c>
      <c r="Q172" s="4">
        <f t="shared" si="41"/>
        <v>0</v>
      </c>
      <c r="R172" s="4">
        <f t="shared" si="41"/>
        <v>0</v>
      </c>
    </row>
    <row r="173" spans="1:18" customFormat="1" ht="15.75" hidden="1" x14ac:dyDescent="0.25">
      <c r="A173" s="63"/>
      <c r="B173" s="69"/>
      <c r="C173" s="70"/>
      <c r="D173" s="70"/>
      <c r="E173" s="70"/>
      <c r="F173" s="70"/>
      <c r="G173" s="70"/>
      <c r="H173" s="70"/>
      <c r="I173" s="70"/>
      <c r="J173" s="70"/>
      <c r="K173" s="70"/>
      <c r="L173" s="71"/>
      <c r="M173" s="28" t="s">
        <v>19</v>
      </c>
      <c r="N173" s="29">
        <f>N230</f>
        <v>0</v>
      </c>
      <c r="O173" s="29">
        <f t="shared" ref="O173:R173" si="42">O230</f>
        <v>0</v>
      </c>
      <c r="P173" s="29">
        <f t="shared" si="42"/>
        <v>0</v>
      </c>
      <c r="Q173" s="29">
        <f t="shared" si="42"/>
        <v>0</v>
      </c>
      <c r="R173" s="29">
        <f t="shared" si="42"/>
        <v>0</v>
      </c>
    </row>
    <row r="174" spans="1:18" ht="34.5" customHeight="1" x14ac:dyDescent="0.25">
      <c r="A174" s="47" t="s">
        <v>117</v>
      </c>
      <c r="B174" s="64" t="s">
        <v>119</v>
      </c>
      <c r="C174" s="47">
        <v>8</v>
      </c>
      <c r="D174" s="47">
        <v>12</v>
      </c>
      <c r="E174" s="47">
        <v>19</v>
      </c>
      <c r="F174" s="47">
        <v>0</v>
      </c>
      <c r="G174" s="47">
        <v>0</v>
      </c>
      <c r="H174" s="47" t="s">
        <v>66</v>
      </c>
      <c r="I174" s="47">
        <v>738</v>
      </c>
      <c r="J174" s="66" t="s">
        <v>149</v>
      </c>
      <c r="K174" s="67">
        <v>1510444080</v>
      </c>
      <c r="L174" s="67">
        <v>200</v>
      </c>
      <c r="M174" s="36" t="s">
        <v>41</v>
      </c>
      <c r="N174" s="37">
        <f>SUM(N175:N177)</f>
        <v>0</v>
      </c>
      <c r="O174" s="37">
        <f>SUM(O175:O177)</f>
        <v>50</v>
      </c>
      <c r="P174" s="37">
        <f>SUM(P175:P177)</f>
        <v>63.5</v>
      </c>
      <c r="Q174" s="37">
        <f>SUM(Q175:Q177)</f>
        <v>0</v>
      </c>
      <c r="R174" s="37">
        <f>SUM(R175:R177)</f>
        <v>0</v>
      </c>
    </row>
    <row r="175" spans="1:18" ht="34.5" customHeight="1" x14ac:dyDescent="0.25">
      <c r="A175" s="47"/>
      <c r="B175" s="64"/>
      <c r="C175" s="47"/>
      <c r="D175" s="47"/>
      <c r="E175" s="47"/>
      <c r="F175" s="47"/>
      <c r="G175" s="47"/>
      <c r="H175" s="47"/>
      <c r="I175" s="47"/>
      <c r="J175" s="67"/>
      <c r="K175" s="67"/>
      <c r="L175" s="67"/>
      <c r="M175" s="38" t="s">
        <v>17</v>
      </c>
      <c r="N175" s="39">
        <v>0</v>
      </c>
      <c r="O175" s="39">
        <v>50</v>
      </c>
      <c r="P175" s="39">
        <v>63.5</v>
      </c>
      <c r="Q175" s="39">
        <v>0</v>
      </c>
      <c r="R175" s="39">
        <v>0</v>
      </c>
    </row>
    <row r="176" spans="1:18" customFormat="1" ht="16.5" hidden="1" thickBot="1" x14ac:dyDescent="0.3">
      <c r="A176" s="63"/>
      <c r="B176" s="65"/>
      <c r="C176" s="63"/>
      <c r="D176" s="63"/>
      <c r="E176" s="63"/>
      <c r="F176" s="63"/>
      <c r="G176" s="63"/>
      <c r="H176" s="63"/>
      <c r="I176" s="63"/>
      <c r="J176" s="63"/>
      <c r="K176" s="63"/>
      <c r="L176" s="63"/>
      <c r="M176" s="2" t="s">
        <v>18</v>
      </c>
      <c r="N176" s="4">
        <v>0</v>
      </c>
      <c r="O176" s="4">
        <v>0</v>
      </c>
      <c r="P176" s="4">
        <v>0</v>
      </c>
      <c r="Q176" s="4">
        <v>0</v>
      </c>
      <c r="R176" s="4">
        <v>0</v>
      </c>
    </row>
    <row r="177" spans="1:18" customFormat="1" ht="15.75" hidden="1" x14ac:dyDescent="0.25">
      <c r="A177" s="63"/>
      <c r="B177" s="65"/>
      <c r="C177" s="63"/>
      <c r="D177" s="63"/>
      <c r="E177" s="63"/>
      <c r="F177" s="63"/>
      <c r="G177" s="63"/>
      <c r="H177" s="63"/>
      <c r="I177" s="63"/>
      <c r="J177" s="63"/>
      <c r="K177" s="63"/>
      <c r="L177" s="63"/>
      <c r="M177" s="28" t="s">
        <v>19</v>
      </c>
      <c r="N177" s="29">
        <v>0</v>
      </c>
      <c r="O177" s="29">
        <v>0</v>
      </c>
      <c r="P177" s="29">
        <v>0</v>
      </c>
      <c r="Q177" s="29">
        <v>0</v>
      </c>
      <c r="R177" s="29">
        <v>0</v>
      </c>
    </row>
    <row r="178" spans="1:18" ht="20.25" customHeight="1" x14ac:dyDescent="0.25">
      <c r="A178" s="47" t="s">
        <v>123</v>
      </c>
      <c r="B178" s="64" t="s">
        <v>121</v>
      </c>
      <c r="C178" s="64"/>
      <c r="D178" s="64"/>
      <c r="E178" s="64"/>
      <c r="F178" s="64"/>
      <c r="G178" s="64"/>
      <c r="H178" s="64"/>
      <c r="I178" s="64"/>
      <c r="J178" s="64"/>
      <c r="K178" s="64"/>
      <c r="L178" s="64"/>
      <c r="M178" s="36" t="s">
        <v>37</v>
      </c>
      <c r="N178" s="37">
        <f>SUM(N179:N181)</f>
        <v>0</v>
      </c>
      <c r="O178" s="37">
        <f>SUM(O179:O181)</f>
        <v>0</v>
      </c>
      <c r="P178" s="37">
        <f>SUM(P179:P181)</f>
        <v>0</v>
      </c>
      <c r="Q178" s="37">
        <f>SUM(Q179:Q181)</f>
        <v>0</v>
      </c>
      <c r="R178" s="37">
        <f>SUM(R179:R181)</f>
        <v>0</v>
      </c>
    </row>
    <row r="179" spans="1:18" ht="18.75" customHeight="1" x14ac:dyDescent="0.25">
      <c r="A179" s="47"/>
      <c r="B179" s="64"/>
      <c r="C179" s="64"/>
      <c r="D179" s="64"/>
      <c r="E179" s="64"/>
      <c r="F179" s="64"/>
      <c r="G179" s="64"/>
      <c r="H179" s="64"/>
      <c r="I179" s="64"/>
      <c r="J179" s="64"/>
      <c r="K179" s="64"/>
      <c r="L179" s="64"/>
      <c r="M179" s="38" t="s">
        <v>17</v>
      </c>
      <c r="N179" s="39">
        <f>N183</f>
        <v>0</v>
      </c>
      <c r="O179" s="39">
        <v>0</v>
      </c>
      <c r="P179" s="39">
        <v>0</v>
      </c>
      <c r="Q179" s="39">
        <f t="shared" ref="Q179:R179" si="43">Q183</f>
        <v>0</v>
      </c>
      <c r="R179" s="39">
        <f t="shared" si="43"/>
        <v>0</v>
      </c>
    </row>
    <row r="180" spans="1:18" customFormat="1" ht="16.5" hidden="1" thickBot="1" x14ac:dyDescent="0.3">
      <c r="A180" s="63"/>
      <c r="B180" s="69"/>
      <c r="C180" s="70"/>
      <c r="D180" s="70"/>
      <c r="E180" s="70"/>
      <c r="F180" s="70"/>
      <c r="G180" s="70"/>
      <c r="H180" s="70"/>
      <c r="I180" s="70"/>
      <c r="J180" s="70"/>
      <c r="K180" s="70"/>
      <c r="L180" s="71"/>
      <c r="M180" s="2" t="s">
        <v>18</v>
      </c>
      <c r="N180" s="4">
        <f>N249</f>
        <v>0</v>
      </c>
      <c r="O180" s="4">
        <f t="shared" ref="O180:R180" si="44">O249</f>
        <v>0</v>
      </c>
      <c r="P180" s="4">
        <f t="shared" si="44"/>
        <v>0</v>
      </c>
      <c r="Q180" s="4">
        <f t="shared" si="44"/>
        <v>0</v>
      </c>
      <c r="R180" s="4">
        <f t="shared" si="44"/>
        <v>0</v>
      </c>
    </row>
    <row r="181" spans="1:18" customFormat="1" ht="15.75" hidden="1" x14ac:dyDescent="0.25">
      <c r="A181" s="63"/>
      <c r="B181" s="69"/>
      <c r="C181" s="70"/>
      <c r="D181" s="70"/>
      <c r="E181" s="70"/>
      <c r="F181" s="70"/>
      <c r="G181" s="70"/>
      <c r="H181" s="70"/>
      <c r="I181" s="70"/>
      <c r="J181" s="70"/>
      <c r="K181" s="70"/>
      <c r="L181" s="71"/>
      <c r="M181" s="28" t="s">
        <v>19</v>
      </c>
      <c r="N181" s="29">
        <f>N250</f>
        <v>0</v>
      </c>
      <c r="O181" s="29">
        <f t="shared" ref="O181:R181" si="45">O250</f>
        <v>0</v>
      </c>
      <c r="P181" s="29">
        <f t="shared" si="45"/>
        <v>0</v>
      </c>
      <c r="Q181" s="29">
        <f t="shared" si="45"/>
        <v>0</v>
      </c>
      <c r="R181" s="29">
        <f t="shared" si="45"/>
        <v>0</v>
      </c>
    </row>
    <row r="182" spans="1:18" ht="24.75" customHeight="1" x14ac:dyDescent="0.25">
      <c r="A182" s="47" t="s">
        <v>120</v>
      </c>
      <c r="B182" s="64" t="s">
        <v>122</v>
      </c>
      <c r="C182" s="47">
        <v>2</v>
      </c>
      <c r="D182" s="47">
        <v>2</v>
      </c>
      <c r="E182" s="47">
        <v>2</v>
      </c>
      <c r="F182" s="47">
        <v>2</v>
      </c>
      <c r="G182" s="47">
        <v>2</v>
      </c>
      <c r="H182" s="47" t="s">
        <v>66</v>
      </c>
      <c r="I182" s="47"/>
      <c r="J182" s="47"/>
      <c r="K182" s="47"/>
      <c r="L182" s="47"/>
      <c r="M182" s="36" t="s">
        <v>41</v>
      </c>
      <c r="N182" s="37">
        <f>SUM(N183:N185)</f>
        <v>0</v>
      </c>
      <c r="O182" s="37">
        <f>SUM(O183:O185)</f>
        <v>0</v>
      </c>
      <c r="P182" s="37">
        <f>SUM(P183:P185)</f>
        <v>0</v>
      </c>
      <c r="Q182" s="37">
        <f>SUM(Q183:Q185)</f>
        <v>0</v>
      </c>
      <c r="R182" s="37">
        <f>SUM(R183:R185)</f>
        <v>0</v>
      </c>
    </row>
    <row r="183" spans="1:18" ht="16.5" customHeight="1" x14ac:dyDescent="0.25">
      <c r="A183" s="47"/>
      <c r="B183" s="64"/>
      <c r="C183" s="47"/>
      <c r="D183" s="47"/>
      <c r="E183" s="47"/>
      <c r="F183" s="47"/>
      <c r="G183" s="47"/>
      <c r="H183" s="47"/>
      <c r="I183" s="47"/>
      <c r="J183" s="47"/>
      <c r="K183" s="47"/>
      <c r="L183" s="47"/>
      <c r="M183" s="38" t="s">
        <v>17</v>
      </c>
      <c r="N183" s="39">
        <v>0</v>
      </c>
      <c r="O183" s="39">
        <v>0</v>
      </c>
      <c r="P183" s="39">
        <v>0</v>
      </c>
      <c r="Q183" s="39">
        <v>0</v>
      </c>
      <c r="R183" s="39">
        <v>0</v>
      </c>
    </row>
    <row r="184" spans="1:18" customFormat="1" ht="16.5" hidden="1" thickBot="1" x14ac:dyDescent="0.3">
      <c r="A184" s="63"/>
      <c r="B184" s="65"/>
      <c r="C184" s="63"/>
      <c r="D184" s="63"/>
      <c r="E184" s="63"/>
      <c r="F184" s="63"/>
      <c r="G184" s="63"/>
      <c r="H184" s="63"/>
      <c r="I184" s="63"/>
      <c r="J184" s="63"/>
      <c r="K184" s="63"/>
      <c r="L184" s="63"/>
      <c r="M184" s="2" t="s">
        <v>18</v>
      </c>
      <c r="N184" s="4">
        <v>0</v>
      </c>
      <c r="O184" s="4">
        <v>0</v>
      </c>
      <c r="P184" s="4">
        <v>0</v>
      </c>
      <c r="Q184" s="4">
        <v>0</v>
      </c>
      <c r="R184" s="4">
        <v>0</v>
      </c>
    </row>
    <row r="185" spans="1:18" customFormat="1" ht="15.75" hidden="1" x14ac:dyDescent="0.25">
      <c r="A185" s="63"/>
      <c r="B185" s="65"/>
      <c r="C185" s="63"/>
      <c r="D185" s="63"/>
      <c r="E185" s="63"/>
      <c r="F185" s="63"/>
      <c r="G185" s="63"/>
      <c r="H185" s="63"/>
      <c r="I185" s="63"/>
      <c r="J185" s="63"/>
      <c r="K185" s="63"/>
      <c r="L185" s="63"/>
      <c r="M185" s="28" t="s">
        <v>19</v>
      </c>
      <c r="N185" s="29">
        <v>0</v>
      </c>
      <c r="O185" s="29">
        <v>0</v>
      </c>
      <c r="P185" s="29">
        <v>0</v>
      </c>
      <c r="Q185" s="29">
        <v>0</v>
      </c>
      <c r="R185" s="29">
        <v>0</v>
      </c>
    </row>
    <row r="186" spans="1:18" ht="15.75" x14ac:dyDescent="0.25">
      <c r="A186" s="61" t="s">
        <v>124</v>
      </c>
      <c r="B186" s="57" t="s">
        <v>127</v>
      </c>
      <c r="C186" s="57"/>
      <c r="D186" s="57"/>
      <c r="E186" s="57"/>
      <c r="F186" s="57"/>
      <c r="G186" s="57"/>
      <c r="H186" s="57"/>
      <c r="I186" s="57"/>
      <c r="J186" s="57"/>
      <c r="K186" s="57"/>
      <c r="L186" s="57"/>
      <c r="M186" s="36" t="s">
        <v>37</v>
      </c>
      <c r="N186" s="37">
        <f>SUM(N187:N189)</f>
        <v>210</v>
      </c>
      <c r="O186" s="37">
        <f>SUM(O187:O189)</f>
        <v>50</v>
      </c>
      <c r="P186" s="37">
        <f>SUM(P187:P189)</f>
        <v>256</v>
      </c>
      <c r="Q186" s="37">
        <f>SUM(Q187:Q189)</f>
        <v>147.19999999999999</v>
      </c>
      <c r="R186" s="37">
        <f>SUM(R187:R189)</f>
        <v>89.6</v>
      </c>
    </row>
    <row r="187" spans="1:18" ht="15.75" x14ac:dyDescent="0.25">
      <c r="A187" s="61"/>
      <c r="B187" s="57"/>
      <c r="C187" s="57"/>
      <c r="D187" s="57"/>
      <c r="E187" s="57"/>
      <c r="F187" s="57"/>
      <c r="G187" s="57"/>
      <c r="H187" s="57"/>
      <c r="I187" s="57"/>
      <c r="J187" s="57"/>
      <c r="K187" s="57"/>
      <c r="L187" s="57"/>
      <c r="M187" s="38" t="s">
        <v>17</v>
      </c>
      <c r="N187" s="39">
        <f t="shared" ref="N187:R189" si="46">N191+N199</f>
        <v>210</v>
      </c>
      <c r="O187" s="39">
        <f t="shared" si="46"/>
        <v>50</v>
      </c>
      <c r="P187" s="39">
        <f t="shared" si="46"/>
        <v>256</v>
      </c>
      <c r="Q187" s="39">
        <f t="shared" si="46"/>
        <v>147.19999999999999</v>
      </c>
      <c r="R187" s="39">
        <f t="shared" si="46"/>
        <v>89.6</v>
      </c>
    </row>
    <row r="188" spans="1:18" customFormat="1" ht="16.5" hidden="1" thickBot="1" x14ac:dyDescent="0.3">
      <c r="A188" s="62"/>
      <c r="B188" s="58"/>
      <c r="C188" s="59"/>
      <c r="D188" s="59"/>
      <c r="E188" s="59"/>
      <c r="F188" s="59"/>
      <c r="G188" s="59"/>
      <c r="H188" s="59"/>
      <c r="I188" s="59"/>
      <c r="J188" s="59"/>
      <c r="K188" s="59"/>
      <c r="L188" s="60"/>
      <c r="M188" s="2" t="s">
        <v>18</v>
      </c>
      <c r="N188" s="4">
        <f t="shared" si="46"/>
        <v>0</v>
      </c>
      <c r="O188" s="4">
        <f t="shared" si="46"/>
        <v>0</v>
      </c>
      <c r="P188" s="4">
        <f t="shared" si="46"/>
        <v>0</v>
      </c>
      <c r="Q188" s="4">
        <f t="shared" si="46"/>
        <v>0</v>
      </c>
      <c r="R188" s="4">
        <f t="shared" si="46"/>
        <v>0</v>
      </c>
    </row>
    <row r="189" spans="1:18" customFormat="1" ht="15.75" hidden="1" x14ac:dyDescent="0.25">
      <c r="A189" s="62"/>
      <c r="B189" s="58"/>
      <c r="C189" s="59"/>
      <c r="D189" s="59"/>
      <c r="E189" s="59"/>
      <c r="F189" s="59"/>
      <c r="G189" s="59"/>
      <c r="H189" s="59"/>
      <c r="I189" s="59"/>
      <c r="J189" s="59"/>
      <c r="K189" s="59"/>
      <c r="L189" s="60"/>
      <c r="M189" s="28" t="s">
        <v>19</v>
      </c>
      <c r="N189" s="29">
        <f t="shared" si="46"/>
        <v>0</v>
      </c>
      <c r="O189" s="29">
        <f t="shared" si="46"/>
        <v>0</v>
      </c>
      <c r="P189" s="29">
        <f t="shared" si="46"/>
        <v>0</v>
      </c>
      <c r="Q189" s="29">
        <f t="shared" si="46"/>
        <v>0</v>
      </c>
      <c r="R189" s="29">
        <f t="shared" si="46"/>
        <v>0</v>
      </c>
    </row>
    <row r="190" spans="1:18" ht="15.75" x14ac:dyDescent="0.25">
      <c r="A190" s="47" t="s">
        <v>125</v>
      </c>
      <c r="B190" s="64" t="s">
        <v>128</v>
      </c>
      <c r="C190" s="64"/>
      <c r="D190" s="64"/>
      <c r="E190" s="64"/>
      <c r="F190" s="64"/>
      <c r="G190" s="64"/>
      <c r="H190" s="64"/>
      <c r="I190" s="64"/>
      <c r="J190" s="64"/>
      <c r="K190" s="64"/>
      <c r="L190" s="64"/>
      <c r="M190" s="36" t="s">
        <v>37</v>
      </c>
      <c r="N190" s="37">
        <f>SUM(N191:N193)</f>
        <v>0</v>
      </c>
      <c r="O190" s="37">
        <f>SUM(O191:O193)</f>
        <v>0</v>
      </c>
      <c r="P190" s="37">
        <f>SUM(P191:P193)</f>
        <v>0</v>
      </c>
      <c r="Q190" s="37">
        <f>SUM(Q191:Q193)</f>
        <v>0</v>
      </c>
      <c r="R190" s="37">
        <f>SUM(R191:R193)</f>
        <v>0</v>
      </c>
    </row>
    <row r="191" spans="1:18" ht="15.75" x14ac:dyDescent="0.25">
      <c r="A191" s="47"/>
      <c r="B191" s="64"/>
      <c r="C191" s="64"/>
      <c r="D191" s="64"/>
      <c r="E191" s="64"/>
      <c r="F191" s="64"/>
      <c r="G191" s="64"/>
      <c r="H191" s="64"/>
      <c r="I191" s="64"/>
      <c r="J191" s="64"/>
      <c r="K191" s="64"/>
      <c r="L191" s="64"/>
      <c r="M191" s="38" t="s">
        <v>17</v>
      </c>
      <c r="N191" s="39">
        <f>N195</f>
        <v>0</v>
      </c>
      <c r="O191" s="39">
        <f t="shared" ref="O191:R191" si="47">O195</f>
        <v>0</v>
      </c>
      <c r="P191" s="39">
        <f t="shared" si="47"/>
        <v>0</v>
      </c>
      <c r="Q191" s="39">
        <f t="shared" si="47"/>
        <v>0</v>
      </c>
      <c r="R191" s="39">
        <f t="shared" si="47"/>
        <v>0</v>
      </c>
    </row>
    <row r="192" spans="1:18" customFormat="1" ht="16.5" hidden="1" thickBot="1" x14ac:dyDescent="0.3">
      <c r="A192" s="63"/>
      <c r="B192" s="69"/>
      <c r="C192" s="70"/>
      <c r="D192" s="70"/>
      <c r="E192" s="70"/>
      <c r="F192" s="70"/>
      <c r="G192" s="70"/>
      <c r="H192" s="70"/>
      <c r="I192" s="70"/>
      <c r="J192" s="70"/>
      <c r="K192" s="70"/>
      <c r="L192" s="71"/>
      <c r="M192" s="2" t="s">
        <v>18</v>
      </c>
      <c r="N192" s="4">
        <f>N254</f>
        <v>0</v>
      </c>
      <c r="O192" s="4">
        <f t="shared" ref="O192:R192" si="48">O254</f>
        <v>0</v>
      </c>
      <c r="P192" s="4">
        <f t="shared" si="48"/>
        <v>0</v>
      </c>
      <c r="Q192" s="4">
        <f t="shared" si="48"/>
        <v>0</v>
      </c>
      <c r="R192" s="4">
        <f t="shared" si="48"/>
        <v>0</v>
      </c>
    </row>
    <row r="193" spans="1:18" customFormat="1" ht="15.75" hidden="1" x14ac:dyDescent="0.25">
      <c r="A193" s="63"/>
      <c r="B193" s="69"/>
      <c r="C193" s="70"/>
      <c r="D193" s="70"/>
      <c r="E193" s="70"/>
      <c r="F193" s="70"/>
      <c r="G193" s="70"/>
      <c r="H193" s="70"/>
      <c r="I193" s="70"/>
      <c r="J193" s="70"/>
      <c r="K193" s="70"/>
      <c r="L193" s="71"/>
      <c r="M193" s="28" t="s">
        <v>19</v>
      </c>
      <c r="N193" s="29">
        <f>N255</f>
        <v>0</v>
      </c>
      <c r="O193" s="29">
        <f t="shared" ref="O193:R193" si="49">O255</f>
        <v>0</v>
      </c>
      <c r="P193" s="29">
        <f t="shared" si="49"/>
        <v>0</v>
      </c>
      <c r="Q193" s="29">
        <f t="shared" si="49"/>
        <v>0</v>
      </c>
      <c r="R193" s="29">
        <f t="shared" si="49"/>
        <v>0</v>
      </c>
    </row>
    <row r="194" spans="1:18" ht="15.75" x14ac:dyDescent="0.25">
      <c r="A194" s="47" t="s">
        <v>126</v>
      </c>
      <c r="B194" s="64" t="s">
        <v>77</v>
      </c>
      <c r="C194" s="47">
        <v>12</v>
      </c>
      <c r="D194" s="47">
        <v>12</v>
      </c>
      <c r="E194" s="47">
        <v>12</v>
      </c>
      <c r="F194" s="47">
        <v>12</v>
      </c>
      <c r="G194" s="47">
        <v>12</v>
      </c>
      <c r="H194" s="47" t="s">
        <v>66</v>
      </c>
      <c r="I194" s="47"/>
      <c r="J194" s="47"/>
      <c r="K194" s="47"/>
      <c r="L194" s="47"/>
      <c r="M194" s="36" t="s">
        <v>41</v>
      </c>
      <c r="N194" s="37">
        <f>SUM(N195:N197)</f>
        <v>0</v>
      </c>
      <c r="O194" s="37">
        <f>SUM(O195:O197)</f>
        <v>0</v>
      </c>
      <c r="P194" s="37">
        <f>SUM(P195:P197)</f>
        <v>0</v>
      </c>
      <c r="Q194" s="37">
        <f>SUM(Q195:Q197)</f>
        <v>0</v>
      </c>
      <c r="R194" s="37">
        <f>SUM(R195:R197)</f>
        <v>0</v>
      </c>
    </row>
    <row r="195" spans="1:18" ht="15.75" x14ac:dyDescent="0.25">
      <c r="A195" s="47"/>
      <c r="B195" s="64"/>
      <c r="C195" s="47"/>
      <c r="D195" s="47"/>
      <c r="E195" s="47"/>
      <c r="F195" s="47"/>
      <c r="G195" s="47"/>
      <c r="H195" s="47"/>
      <c r="I195" s="47"/>
      <c r="J195" s="47"/>
      <c r="K195" s="47"/>
      <c r="L195" s="47"/>
      <c r="M195" s="38" t="s">
        <v>17</v>
      </c>
      <c r="N195" s="39">
        <v>0</v>
      </c>
      <c r="O195" s="39">
        <v>0</v>
      </c>
      <c r="P195" s="39">
        <v>0</v>
      </c>
      <c r="Q195" s="39">
        <v>0</v>
      </c>
      <c r="R195" s="39">
        <v>0</v>
      </c>
    </row>
    <row r="196" spans="1:18" customFormat="1" ht="16.5" hidden="1" thickBot="1" x14ac:dyDescent="0.3">
      <c r="A196" s="63"/>
      <c r="B196" s="65"/>
      <c r="C196" s="63"/>
      <c r="D196" s="63"/>
      <c r="E196" s="63"/>
      <c r="F196" s="63"/>
      <c r="G196" s="63"/>
      <c r="H196" s="63"/>
      <c r="I196" s="63"/>
      <c r="J196" s="63"/>
      <c r="K196" s="63"/>
      <c r="L196" s="63"/>
      <c r="M196" s="2" t="s">
        <v>18</v>
      </c>
      <c r="N196" s="4">
        <v>0</v>
      </c>
      <c r="O196" s="4">
        <v>0</v>
      </c>
      <c r="P196" s="4">
        <v>0</v>
      </c>
      <c r="Q196" s="4">
        <v>0</v>
      </c>
      <c r="R196" s="4">
        <v>0</v>
      </c>
    </row>
    <row r="197" spans="1:18" customFormat="1" ht="15.75" hidden="1" x14ac:dyDescent="0.25">
      <c r="A197" s="63"/>
      <c r="B197" s="65"/>
      <c r="C197" s="63"/>
      <c r="D197" s="63"/>
      <c r="E197" s="63"/>
      <c r="F197" s="63"/>
      <c r="G197" s="63"/>
      <c r="H197" s="63"/>
      <c r="I197" s="63"/>
      <c r="J197" s="63"/>
      <c r="K197" s="63"/>
      <c r="L197" s="63"/>
      <c r="M197" s="28" t="s">
        <v>19</v>
      </c>
      <c r="N197" s="29">
        <v>0</v>
      </c>
      <c r="O197" s="29">
        <v>0</v>
      </c>
      <c r="P197" s="29">
        <v>0</v>
      </c>
      <c r="Q197" s="29">
        <v>0</v>
      </c>
      <c r="R197" s="29">
        <v>0</v>
      </c>
    </row>
    <row r="198" spans="1:18" ht="15.75" x14ac:dyDescent="0.25">
      <c r="A198" s="47" t="s">
        <v>129</v>
      </c>
      <c r="B198" s="64" t="s">
        <v>131</v>
      </c>
      <c r="C198" s="64"/>
      <c r="D198" s="64"/>
      <c r="E198" s="64"/>
      <c r="F198" s="64"/>
      <c r="G198" s="64"/>
      <c r="H198" s="64"/>
      <c r="I198" s="64"/>
      <c r="J198" s="64"/>
      <c r="K198" s="64"/>
      <c r="L198" s="64"/>
      <c r="M198" s="36" t="s">
        <v>37</v>
      </c>
      <c r="N198" s="37">
        <f>SUM(N199:N201)</f>
        <v>210</v>
      </c>
      <c r="O198" s="37">
        <f>SUM(O199:O201)</f>
        <v>50</v>
      </c>
      <c r="P198" s="37">
        <f>SUM(P199:P201)</f>
        <v>256</v>
      </c>
      <c r="Q198" s="37">
        <f>SUM(Q199:Q201)</f>
        <v>147.19999999999999</v>
      </c>
      <c r="R198" s="37">
        <f>SUM(R199:R201)</f>
        <v>89.6</v>
      </c>
    </row>
    <row r="199" spans="1:18" ht="15.75" x14ac:dyDescent="0.25">
      <c r="A199" s="47"/>
      <c r="B199" s="64"/>
      <c r="C199" s="64"/>
      <c r="D199" s="64"/>
      <c r="E199" s="64"/>
      <c r="F199" s="64"/>
      <c r="G199" s="64"/>
      <c r="H199" s="64"/>
      <c r="I199" s="64"/>
      <c r="J199" s="64"/>
      <c r="K199" s="64"/>
      <c r="L199" s="64"/>
      <c r="M199" s="38" t="s">
        <v>17</v>
      </c>
      <c r="N199" s="39">
        <f>N203</f>
        <v>210</v>
      </c>
      <c r="O199" s="39">
        <f t="shared" ref="O199:R199" si="50">O203</f>
        <v>50</v>
      </c>
      <c r="P199" s="39">
        <f t="shared" si="50"/>
        <v>256</v>
      </c>
      <c r="Q199" s="39">
        <f t="shared" si="50"/>
        <v>147.19999999999999</v>
      </c>
      <c r="R199" s="39">
        <f t="shared" si="50"/>
        <v>89.6</v>
      </c>
    </row>
    <row r="200" spans="1:18" customFormat="1" ht="16.5" hidden="1" thickBot="1" x14ac:dyDescent="0.3">
      <c r="A200" s="63"/>
      <c r="B200" s="69"/>
      <c r="C200" s="70"/>
      <c r="D200" s="70"/>
      <c r="E200" s="70"/>
      <c r="F200" s="70"/>
      <c r="G200" s="70"/>
      <c r="H200" s="70"/>
      <c r="I200" s="70"/>
      <c r="J200" s="70"/>
      <c r="K200" s="70"/>
      <c r="L200" s="71"/>
      <c r="M200" s="2" t="s">
        <v>18</v>
      </c>
      <c r="N200" s="4">
        <f>N264</f>
        <v>0</v>
      </c>
      <c r="O200" s="4">
        <f t="shared" ref="O200:R200" si="51">O264</f>
        <v>0</v>
      </c>
      <c r="P200" s="4">
        <f t="shared" si="51"/>
        <v>0</v>
      </c>
      <c r="Q200" s="4">
        <f t="shared" si="51"/>
        <v>0</v>
      </c>
      <c r="R200" s="4">
        <f t="shared" si="51"/>
        <v>0</v>
      </c>
    </row>
    <row r="201" spans="1:18" customFormat="1" ht="15.75" hidden="1" x14ac:dyDescent="0.25">
      <c r="A201" s="63"/>
      <c r="B201" s="69"/>
      <c r="C201" s="70"/>
      <c r="D201" s="70"/>
      <c r="E201" s="70"/>
      <c r="F201" s="70"/>
      <c r="G201" s="70"/>
      <c r="H201" s="70"/>
      <c r="I201" s="70"/>
      <c r="J201" s="70"/>
      <c r="K201" s="70"/>
      <c r="L201" s="71"/>
      <c r="M201" s="28" t="s">
        <v>19</v>
      </c>
      <c r="N201" s="29">
        <f>N265</f>
        <v>0</v>
      </c>
      <c r="O201" s="29">
        <f t="shared" ref="O201:R201" si="52">O265</f>
        <v>0</v>
      </c>
      <c r="P201" s="29">
        <f t="shared" si="52"/>
        <v>0</v>
      </c>
      <c r="Q201" s="29">
        <f t="shared" si="52"/>
        <v>0</v>
      </c>
      <c r="R201" s="29">
        <f t="shared" si="52"/>
        <v>0</v>
      </c>
    </row>
    <row r="202" spans="1:18" ht="15.75" x14ac:dyDescent="0.25">
      <c r="A202" s="47" t="s">
        <v>130</v>
      </c>
      <c r="B202" s="64" t="s">
        <v>77</v>
      </c>
      <c r="C202" s="47">
        <v>40</v>
      </c>
      <c r="D202" s="47">
        <v>40</v>
      </c>
      <c r="E202" s="47">
        <v>40</v>
      </c>
      <c r="F202" s="47">
        <v>23</v>
      </c>
      <c r="G202" s="47">
        <v>14</v>
      </c>
      <c r="H202" s="47" t="s">
        <v>66</v>
      </c>
      <c r="I202" s="47">
        <v>738</v>
      </c>
      <c r="J202" s="66" t="s">
        <v>149</v>
      </c>
      <c r="K202" s="67">
        <v>1510544180</v>
      </c>
      <c r="L202" s="67">
        <v>200</v>
      </c>
      <c r="M202" s="36" t="s">
        <v>41</v>
      </c>
      <c r="N202" s="37">
        <f>SUM(N203:N205)</f>
        <v>210</v>
      </c>
      <c r="O202" s="37">
        <f>SUM(O203:O205)</f>
        <v>50</v>
      </c>
      <c r="P202" s="37">
        <f>SUM(P203:P205)</f>
        <v>256</v>
      </c>
      <c r="Q202" s="37">
        <f>SUM(Q203:Q205)</f>
        <v>147.19999999999999</v>
      </c>
      <c r="R202" s="37">
        <f>SUM(R203:R205)</f>
        <v>89.6</v>
      </c>
    </row>
    <row r="203" spans="1:18" ht="15.75" x14ac:dyDescent="0.25">
      <c r="A203" s="47"/>
      <c r="B203" s="64"/>
      <c r="C203" s="47"/>
      <c r="D203" s="47"/>
      <c r="E203" s="47"/>
      <c r="F203" s="47"/>
      <c r="G203" s="47"/>
      <c r="H203" s="47"/>
      <c r="I203" s="47"/>
      <c r="J203" s="67"/>
      <c r="K203" s="67"/>
      <c r="L203" s="67"/>
      <c r="M203" s="38" t="s">
        <v>17</v>
      </c>
      <c r="N203" s="39">
        <v>210</v>
      </c>
      <c r="O203" s="39">
        <v>50</v>
      </c>
      <c r="P203" s="39">
        <v>256</v>
      </c>
      <c r="Q203" s="39">
        <v>147.19999999999999</v>
      </c>
      <c r="R203" s="39">
        <v>89.6</v>
      </c>
    </row>
    <row r="204" spans="1:18" customFormat="1" ht="16.5" hidden="1" thickBot="1" x14ac:dyDescent="0.3">
      <c r="A204" s="63"/>
      <c r="B204" s="65"/>
      <c r="C204" s="63"/>
      <c r="D204" s="63"/>
      <c r="E204" s="63"/>
      <c r="F204" s="63"/>
      <c r="G204" s="63"/>
      <c r="H204" s="63"/>
      <c r="I204" s="63"/>
      <c r="J204" s="63"/>
      <c r="K204" s="63"/>
      <c r="L204" s="63"/>
      <c r="M204" s="2" t="s">
        <v>18</v>
      </c>
      <c r="N204" s="4">
        <v>0</v>
      </c>
      <c r="O204" s="4">
        <v>0</v>
      </c>
      <c r="P204" s="4">
        <v>0</v>
      </c>
      <c r="Q204" s="4">
        <v>0</v>
      </c>
      <c r="R204" s="4">
        <v>0</v>
      </c>
    </row>
    <row r="205" spans="1:18" customFormat="1" ht="15.75" hidden="1" x14ac:dyDescent="0.25">
      <c r="A205" s="63"/>
      <c r="B205" s="65"/>
      <c r="C205" s="63"/>
      <c r="D205" s="63"/>
      <c r="E205" s="63"/>
      <c r="F205" s="63"/>
      <c r="G205" s="63"/>
      <c r="H205" s="63"/>
      <c r="I205" s="63"/>
      <c r="J205" s="63"/>
      <c r="K205" s="63"/>
      <c r="L205" s="63"/>
      <c r="M205" s="28" t="s">
        <v>19</v>
      </c>
      <c r="N205" s="29">
        <v>0</v>
      </c>
      <c r="O205" s="29">
        <v>0</v>
      </c>
      <c r="P205" s="29">
        <v>0</v>
      </c>
      <c r="Q205" s="29">
        <v>0</v>
      </c>
      <c r="R205" s="29">
        <v>0</v>
      </c>
    </row>
    <row r="206" spans="1:18" ht="15.75" x14ac:dyDescent="0.25">
      <c r="A206" s="55" t="s">
        <v>52</v>
      </c>
      <c r="B206" s="57" t="s">
        <v>132</v>
      </c>
      <c r="C206" s="57"/>
      <c r="D206" s="57"/>
      <c r="E206" s="57"/>
      <c r="F206" s="57"/>
      <c r="G206" s="57"/>
      <c r="H206" s="57"/>
      <c r="I206" s="57"/>
      <c r="J206" s="57"/>
      <c r="K206" s="57"/>
      <c r="L206" s="57"/>
      <c r="M206" s="36" t="s">
        <v>37</v>
      </c>
      <c r="N206" s="37">
        <f>SUM(N207:N209)</f>
        <v>22718.5</v>
      </c>
      <c r="O206" s="37">
        <f>SUM(O207:O209)</f>
        <v>24885.7</v>
      </c>
      <c r="P206" s="37">
        <f>SUM(P207:P209)</f>
        <v>26660.3</v>
      </c>
      <c r="Q206" s="37">
        <f>SUM(Q207:Q209)</f>
        <v>26660.3</v>
      </c>
      <c r="R206" s="37">
        <f>SUM(R207:R209)</f>
        <v>26660.3</v>
      </c>
    </row>
    <row r="207" spans="1:18" ht="15.75" x14ac:dyDescent="0.25">
      <c r="A207" s="55"/>
      <c r="B207" s="57"/>
      <c r="C207" s="57"/>
      <c r="D207" s="57"/>
      <c r="E207" s="57"/>
      <c r="F207" s="57"/>
      <c r="G207" s="57"/>
      <c r="H207" s="57"/>
      <c r="I207" s="57"/>
      <c r="J207" s="57"/>
      <c r="K207" s="57"/>
      <c r="L207" s="57"/>
      <c r="M207" s="38" t="s">
        <v>17</v>
      </c>
      <c r="N207" s="39">
        <f>N211</f>
        <v>22718.5</v>
      </c>
      <c r="O207" s="39">
        <f t="shared" ref="O207:R207" si="53">O211</f>
        <v>24885.7</v>
      </c>
      <c r="P207" s="39">
        <f t="shared" si="53"/>
        <v>26660.3</v>
      </c>
      <c r="Q207" s="39">
        <f t="shared" si="53"/>
        <v>26660.3</v>
      </c>
      <c r="R207" s="39">
        <f t="shared" si="53"/>
        <v>26660.3</v>
      </c>
    </row>
    <row r="208" spans="1:18" customFormat="1" ht="16.5" hidden="1" thickBot="1" x14ac:dyDescent="0.3">
      <c r="A208" s="56"/>
      <c r="B208" s="58"/>
      <c r="C208" s="59"/>
      <c r="D208" s="59"/>
      <c r="E208" s="59"/>
      <c r="F208" s="59"/>
      <c r="G208" s="59"/>
      <c r="H208" s="59"/>
      <c r="I208" s="59"/>
      <c r="J208" s="59"/>
      <c r="K208" s="59"/>
      <c r="L208" s="60"/>
      <c r="M208" s="2" t="s">
        <v>18</v>
      </c>
      <c r="N208" s="4">
        <f>N212</f>
        <v>0</v>
      </c>
      <c r="O208" s="4">
        <f t="shared" ref="O208:R208" si="54">O212</f>
        <v>0</v>
      </c>
      <c r="P208" s="4">
        <f t="shared" si="54"/>
        <v>0</v>
      </c>
      <c r="Q208" s="4">
        <f t="shared" si="54"/>
        <v>0</v>
      </c>
      <c r="R208" s="4">
        <f t="shared" si="54"/>
        <v>0</v>
      </c>
    </row>
    <row r="209" spans="1:18" customFormat="1" ht="15.75" hidden="1" x14ac:dyDescent="0.25">
      <c r="A209" s="56"/>
      <c r="B209" s="58"/>
      <c r="C209" s="59"/>
      <c r="D209" s="59"/>
      <c r="E209" s="59"/>
      <c r="F209" s="59"/>
      <c r="G209" s="59"/>
      <c r="H209" s="59"/>
      <c r="I209" s="59"/>
      <c r="J209" s="59"/>
      <c r="K209" s="59"/>
      <c r="L209" s="60"/>
      <c r="M209" s="28" t="s">
        <v>19</v>
      </c>
      <c r="N209" s="29">
        <f>N213</f>
        <v>0</v>
      </c>
      <c r="O209" s="29">
        <f t="shared" ref="O209:R209" si="55">O213</f>
        <v>0</v>
      </c>
      <c r="P209" s="29">
        <f t="shared" si="55"/>
        <v>0</v>
      </c>
      <c r="Q209" s="29">
        <f t="shared" si="55"/>
        <v>0</v>
      </c>
      <c r="R209" s="29">
        <f t="shared" si="55"/>
        <v>0</v>
      </c>
    </row>
    <row r="210" spans="1:18" ht="15.75" x14ac:dyDescent="0.25">
      <c r="A210" s="61" t="s">
        <v>53</v>
      </c>
      <c r="B210" s="57" t="s">
        <v>134</v>
      </c>
      <c r="C210" s="57"/>
      <c r="D210" s="57"/>
      <c r="E210" s="57"/>
      <c r="F210" s="57"/>
      <c r="G210" s="57"/>
      <c r="H210" s="57"/>
      <c r="I210" s="57"/>
      <c r="J210" s="57"/>
      <c r="K210" s="57"/>
      <c r="L210" s="57"/>
      <c r="M210" s="36" t="s">
        <v>37</v>
      </c>
      <c r="N210" s="37">
        <f>SUM(N211:N213)</f>
        <v>22718.5</v>
      </c>
      <c r="O210" s="37">
        <f>SUM(O211:O213)</f>
        <v>24885.7</v>
      </c>
      <c r="P210" s="37">
        <f>SUM(P211:P213)</f>
        <v>26660.3</v>
      </c>
      <c r="Q210" s="37">
        <f>SUM(Q211:Q213)</f>
        <v>26660.3</v>
      </c>
      <c r="R210" s="37">
        <f>SUM(R211:R213)</f>
        <v>26660.3</v>
      </c>
    </row>
    <row r="211" spans="1:18" ht="15.75" x14ac:dyDescent="0.25">
      <c r="A211" s="61"/>
      <c r="B211" s="57"/>
      <c r="C211" s="57"/>
      <c r="D211" s="57"/>
      <c r="E211" s="57"/>
      <c r="F211" s="57"/>
      <c r="G211" s="57"/>
      <c r="H211" s="57"/>
      <c r="I211" s="57"/>
      <c r="J211" s="57"/>
      <c r="K211" s="57"/>
      <c r="L211" s="57"/>
      <c r="M211" s="38" t="s">
        <v>17</v>
      </c>
      <c r="N211" s="39">
        <f>N215</f>
        <v>22718.5</v>
      </c>
      <c r="O211" s="39">
        <f t="shared" ref="O211:R211" si="56">O215</f>
        <v>24885.7</v>
      </c>
      <c r="P211" s="39">
        <f t="shared" si="56"/>
        <v>26660.3</v>
      </c>
      <c r="Q211" s="39">
        <f t="shared" si="56"/>
        <v>26660.3</v>
      </c>
      <c r="R211" s="39">
        <f t="shared" si="56"/>
        <v>26660.3</v>
      </c>
    </row>
    <row r="212" spans="1:18" customFormat="1" ht="16.5" hidden="1" thickBot="1" x14ac:dyDescent="0.3">
      <c r="A212" s="62"/>
      <c r="B212" s="58"/>
      <c r="C212" s="59"/>
      <c r="D212" s="59"/>
      <c r="E212" s="59"/>
      <c r="F212" s="59"/>
      <c r="G212" s="59"/>
      <c r="H212" s="59"/>
      <c r="I212" s="59"/>
      <c r="J212" s="59"/>
      <c r="K212" s="59"/>
      <c r="L212" s="60"/>
      <c r="M212" s="2" t="s">
        <v>18</v>
      </c>
      <c r="N212" s="4">
        <f>N216</f>
        <v>0</v>
      </c>
      <c r="O212" s="4">
        <f t="shared" ref="O212:R212" si="57">O216</f>
        <v>0</v>
      </c>
      <c r="P212" s="4">
        <f t="shared" si="57"/>
        <v>0</v>
      </c>
      <c r="Q212" s="4">
        <f t="shared" si="57"/>
        <v>0</v>
      </c>
      <c r="R212" s="4">
        <f t="shared" si="57"/>
        <v>0</v>
      </c>
    </row>
    <row r="213" spans="1:18" customFormat="1" ht="15.75" hidden="1" x14ac:dyDescent="0.25">
      <c r="A213" s="62"/>
      <c r="B213" s="58"/>
      <c r="C213" s="59"/>
      <c r="D213" s="59"/>
      <c r="E213" s="59"/>
      <c r="F213" s="59"/>
      <c r="G213" s="59"/>
      <c r="H213" s="59"/>
      <c r="I213" s="59"/>
      <c r="J213" s="59"/>
      <c r="K213" s="59"/>
      <c r="L213" s="60"/>
      <c r="M213" s="28" t="s">
        <v>19</v>
      </c>
      <c r="N213" s="29">
        <f>N217</f>
        <v>0</v>
      </c>
      <c r="O213" s="29">
        <f t="shared" ref="O213:R213" si="58">O217</f>
        <v>0</v>
      </c>
      <c r="P213" s="29">
        <f t="shared" si="58"/>
        <v>0</v>
      </c>
      <c r="Q213" s="29">
        <f t="shared" si="58"/>
        <v>0</v>
      </c>
      <c r="R213" s="29">
        <f t="shared" si="58"/>
        <v>0</v>
      </c>
    </row>
    <row r="214" spans="1:18" ht="15.75" x14ac:dyDescent="0.25">
      <c r="A214" s="61" t="s">
        <v>54</v>
      </c>
      <c r="B214" s="57" t="s">
        <v>133</v>
      </c>
      <c r="C214" s="57"/>
      <c r="D214" s="57"/>
      <c r="E214" s="57"/>
      <c r="F214" s="57"/>
      <c r="G214" s="57"/>
      <c r="H214" s="57"/>
      <c r="I214" s="57"/>
      <c r="J214" s="57"/>
      <c r="K214" s="57"/>
      <c r="L214" s="57"/>
      <c r="M214" s="36" t="s">
        <v>37</v>
      </c>
      <c r="N214" s="37">
        <f>SUM(N215:N217)</f>
        <v>22718.5</v>
      </c>
      <c r="O214" s="37">
        <f>SUM(O215:O217)</f>
        <v>24885.7</v>
      </c>
      <c r="P214" s="37">
        <f>SUM(P215:P217)</f>
        <v>26660.3</v>
      </c>
      <c r="Q214" s="37">
        <f>SUM(Q215:Q217)</f>
        <v>26660.3</v>
      </c>
      <c r="R214" s="37">
        <f>SUM(R215:R217)</f>
        <v>26660.3</v>
      </c>
    </row>
    <row r="215" spans="1:18" ht="15.75" x14ac:dyDescent="0.25">
      <c r="A215" s="61"/>
      <c r="B215" s="57"/>
      <c r="C215" s="57"/>
      <c r="D215" s="57"/>
      <c r="E215" s="57"/>
      <c r="F215" s="57"/>
      <c r="G215" s="57"/>
      <c r="H215" s="57"/>
      <c r="I215" s="57"/>
      <c r="J215" s="57"/>
      <c r="K215" s="57"/>
      <c r="L215" s="57"/>
      <c r="M215" s="38" t="s">
        <v>17</v>
      </c>
      <c r="N215" s="39">
        <f>N219</f>
        <v>22718.5</v>
      </c>
      <c r="O215" s="39">
        <f t="shared" ref="O215:R215" si="59">O219</f>
        <v>24885.7</v>
      </c>
      <c r="P215" s="39">
        <f t="shared" si="59"/>
        <v>26660.3</v>
      </c>
      <c r="Q215" s="39">
        <f t="shared" si="59"/>
        <v>26660.3</v>
      </c>
      <c r="R215" s="39">
        <f t="shared" si="59"/>
        <v>26660.3</v>
      </c>
    </row>
    <row r="216" spans="1:18" customFormat="1" ht="16.5" hidden="1" thickBot="1" x14ac:dyDescent="0.3">
      <c r="A216" s="62"/>
      <c r="B216" s="58"/>
      <c r="C216" s="59"/>
      <c r="D216" s="59"/>
      <c r="E216" s="59"/>
      <c r="F216" s="59"/>
      <c r="G216" s="59"/>
      <c r="H216" s="59"/>
      <c r="I216" s="59"/>
      <c r="J216" s="59"/>
      <c r="K216" s="59"/>
      <c r="L216" s="60"/>
      <c r="M216" s="2" t="s">
        <v>18</v>
      </c>
      <c r="N216" s="4">
        <f>N220</f>
        <v>0</v>
      </c>
      <c r="O216" s="4">
        <f t="shared" ref="O216:R216" si="60">O220</f>
        <v>0</v>
      </c>
      <c r="P216" s="4">
        <f t="shared" si="60"/>
        <v>0</v>
      </c>
      <c r="Q216" s="4">
        <f t="shared" si="60"/>
        <v>0</v>
      </c>
      <c r="R216" s="4">
        <f t="shared" si="60"/>
        <v>0</v>
      </c>
    </row>
    <row r="217" spans="1:18" customFormat="1" ht="15.75" hidden="1" x14ac:dyDescent="0.25">
      <c r="A217" s="62"/>
      <c r="B217" s="58"/>
      <c r="C217" s="59"/>
      <c r="D217" s="59"/>
      <c r="E217" s="59"/>
      <c r="F217" s="59"/>
      <c r="G217" s="59"/>
      <c r="H217" s="59"/>
      <c r="I217" s="59"/>
      <c r="J217" s="59"/>
      <c r="K217" s="59"/>
      <c r="L217" s="60"/>
      <c r="M217" s="28" t="s">
        <v>19</v>
      </c>
      <c r="N217" s="29">
        <f>N221</f>
        <v>0</v>
      </c>
      <c r="O217" s="29">
        <f t="shared" ref="O217:R217" si="61">O221</f>
        <v>0</v>
      </c>
      <c r="P217" s="29">
        <f t="shared" si="61"/>
        <v>0</v>
      </c>
      <c r="Q217" s="29">
        <f t="shared" si="61"/>
        <v>0</v>
      </c>
      <c r="R217" s="29">
        <f t="shared" si="61"/>
        <v>0</v>
      </c>
    </row>
    <row r="218" spans="1:18" ht="34.5" customHeight="1" x14ac:dyDescent="0.25">
      <c r="A218" s="47" t="s">
        <v>55</v>
      </c>
      <c r="B218" s="64" t="s">
        <v>135</v>
      </c>
      <c r="C218" s="47">
        <v>6</v>
      </c>
      <c r="D218" s="47">
        <v>6</v>
      </c>
      <c r="E218" s="47">
        <v>6</v>
      </c>
      <c r="F218" s="47">
        <v>6</v>
      </c>
      <c r="G218" s="47">
        <v>6</v>
      </c>
      <c r="H218" s="47" t="s">
        <v>66</v>
      </c>
      <c r="I218" s="47">
        <v>738</v>
      </c>
      <c r="J218" s="66" t="s">
        <v>149</v>
      </c>
      <c r="K218" s="67">
        <v>1520100010</v>
      </c>
      <c r="L218" s="68" t="s">
        <v>150</v>
      </c>
      <c r="M218" s="36" t="s">
        <v>41</v>
      </c>
      <c r="N218" s="37">
        <f>SUM(N219:N221)</f>
        <v>22718.5</v>
      </c>
      <c r="O218" s="37">
        <f>SUM(O219:O221)</f>
        <v>24885.7</v>
      </c>
      <c r="P218" s="37">
        <f>SUM(P219:P221)</f>
        <v>26660.3</v>
      </c>
      <c r="Q218" s="37">
        <f>SUM(Q219:Q221)</f>
        <v>26660.3</v>
      </c>
      <c r="R218" s="37">
        <f>SUM(R219:R221)</f>
        <v>26660.3</v>
      </c>
    </row>
    <row r="219" spans="1:18" ht="33" customHeight="1" x14ac:dyDescent="0.25">
      <c r="A219" s="47"/>
      <c r="B219" s="64"/>
      <c r="C219" s="47"/>
      <c r="D219" s="47"/>
      <c r="E219" s="47"/>
      <c r="F219" s="47"/>
      <c r="G219" s="47"/>
      <c r="H219" s="47"/>
      <c r="I219" s="47"/>
      <c r="J219" s="67"/>
      <c r="K219" s="67"/>
      <c r="L219" s="67"/>
      <c r="M219" s="38" t="s">
        <v>17</v>
      </c>
      <c r="N219" s="39">
        <v>22718.5</v>
      </c>
      <c r="O219" s="39">
        <v>24885.7</v>
      </c>
      <c r="P219" s="39">
        <v>26660.3</v>
      </c>
      <c r="Q219" s="39">
        <v>26660.3</v>
      </c>
      <c r="R219" s="39">
        <v>26660.3</v>
      </c>
    </row>
    <row r="220" spans="1:18" customFormat="1" ht="16.5" hidden="1" customHeight="1" thickBot="1" x14ac:dyDescent="0.3">
      <c r="A220" s="63"/>
      <c r="B220" s="65"/>
      <c r="C220" s="63"/>
      <c r="D220" s="63"/>
      <c r="E220" s="63"/>
      <c r="F220" s="63"/>
      <c r="G220" s="63"/>
      <c r="H220" s="63"/>
      <c r="I220" s="63"/>
      <c r="J220" s="63"/>
      <c r="K220" s="63"/>
      <c r="L220" s="63"/>
      <c r="M220" s="2" t="s">
        <v>18</v>
      </c>
      <c r="N220" s="4">
        <v>0</v>
      </c>
      <c r="O220" s="4">
        <v>0</v>
      </c>
      <c r="P220" s="4">
        <v>0</v>
      </c>
      <c r="Q220" s="4">
        <v>0</v>
      </c>
      <c r="R220" s="4">
        <v>0</v>
      </c>
    </row>
    <row r="221" spans="1:18" customFormat="1" ht="16.5" hidden="1" customHeight="1" thickBot="1" x14ac:dyDescent="0.3">
      <c r="A221" s="63"/>
      <c r="B221" s="65"/>
      <c r="C221" s="63"/>
      <c r="D221" s="63"/>
      <c r="E221" s="63"/>
      <c r="F221" s="63"/>
      <c r="G221" s="63"/>
      <c r="H221" s="63"/>
      <c r="I221" s="63"/>
      <c r="J221" s="63"/>
      <c r="K221" s="63"/>
      <c r="L221" s="63"/>
      <c r="M221" s="3" t="s">
        <v>19</v>
      </c>
      <c r="N221" s="5">
        <v>0</v>
      </c>
      <c r="O221" s="5">
        <v>0</v>
      </c>
      <c r="P221" s="5">
        <v>0</v>
      </c>
      <c r="Q221" s="5">
        <v>0</v>
      </c>
      <c r="R221" s="5">
        <v>0</v>
      </c>
    </row>
    <row r="222" spans="1:18" x14ac:dyDescent="0.25">
      <c r="A222" s="42"/>
      <c r="B222" s="42"/>
      <c r="C222" s="42"/>
      <c r="D222" s="42"/>
      <c r="E222" s="42"/>
      <c r="F222" s="42"/>
      <c r="G222" s="42"/>
      <c r="H222" s="42"/>
      <c r="I222" s="42"/>
      <c r="J222" s="42"/>
      <c r="K222" s="42"/>
      <c r="L222" s="42"/>
    </row>
  </sheetData>
  <autoFilter ref="A1:R221">
    <filterColumn colId="12">
      <colorFilter dxfId="0" cellColor="0"/>
    </filterColumn>
  </autoFilter>
  <mergeCells count="354">
    <mergeCell ref="A50:A53"/>
    <mergeCell ref="A130:A133"/>
    <mergeCell ref="A134:A137"/>
    <mergeCell ref="B134:L137"/>
    <mergeCell ref="A58:A61"/>
    <mergeCell ref="B58:B61"/>
    <mergeCell ref="C58:C61"/>
    <mergeCell ref="D58:D61"/>
    <mergeCell ref="E58:E61"/>
    <mergeCell ref="F58:F61"/>
    <mergeCell ref="G58:G61"/>
    <mergeCell ref="H58:H61"/>
    <mergeCell ref="I58:I61"/>
    <mergeCell ref="J58:J61"/>
    <mergeCell ref="K58:K61"/>
    <mergeCell ref="L58:L61"/>
    <mergeCell ref="A62:A65"/>
    <mergeCell ref="B62:L65"/>
    <mergeCell ref="A138:A141"/>
    <mergeCell ref="B138:L141"/>
    <mergeCell ref="A142:A145"/>
    <mergeCell ref="B142:B145"/>
    <mergeCell ref="C142:C145"/>
    <mergeCell ref="D142:D145"/>
    <mergeCell ref="E142:E145"/>
    <mergeCell ref="F142:F145"/>
    <mergeCell ref="A22:A25"/>
    <mergeCell ref="B22:L25"/>
    <mergeCell ref="J42:J45"/>
    <mergeCell ref="L42:L45"/>
    <mergeCell ref="C34:C37"/>
    <mergeCell ref="D34:D37"/>
    <mergeCell ref="E34:E37"/>
    <mergeCell ref="F34:F37"/>
    <mergeCell ref="G34:G37"/>
    <mergeCell ref="B38:L41"/>
    <mergeCell ref="B42:B45"/>
    <mergeCell ref="G42:G45"/>
    <mergeCell ref="I42:I45"/>
    <mergeCell ref="F42:F45"/>
    <mergeCell ref="A54:A57"/>
    <mergeCell ref="B54:L57"/>
    <mergeCell ref="A126:A129"/>
    <mergeCell ref="B102:B105"/>
    <mergeCell ref="C102:C105"/>
    <mergeCell ref="D102:D105"/>
    <mergeCell ref="E102:E105"/>
    <mergeCell ref="F102:F105"/>
    <mergeCell ref="G102:G105"/>
    <mergeCell ref="H102:H105"/>
    <mergeCell ref="I102:I105"/>
    <mergeCell ref="D26:D29"/>
    <mergeCell ref="E26:E29"/>
    <mergeCell ref="F26:F29"/>
    <mergeCell ref="B18:L21"/>
    <mergeCell ref="A18:A21"/>
    <mergeCell ref="B14:L17"/>
    <mergeCell ref="A14:A17"/>
    <mergeCell ref="A102:A105"/>
    <mergeCell ref="A122:A125"/>
    <mergeCell ref="B122:L125"/>
    <mergeCell ref="B46:L49"/>
    <mergeCell ref="A46:A49"/>
    <mergeCell ref="B50:B53"/>
    <mergeCell ref="C50:C53"/>
    <mergeCell ref="D50:D53"/>
    <mergeCell ref="E50:E53"/>
    <mergeCell ref="F50:F53"/>
    <mergeCell ref="G26:G29"/>
    <mergeCell ref="G50:G53"/>
    <mergeCell ref="H50:H53"/>
    <mergeCell ref="I50:I53"/>
    <mergeCell ref="J50:J53"/>
    <mergeCell ref="K50:K53"/>
    <mergeCell ref="L50:L53"/>
    <mergeCell ref="D42:D45"/>
    <mergeCell ref="A38:A41"/>
    <mergeCell ref="A42:A45"/>
    <mergeCell ref="E42:E45"/>
    <mergeCell ref="J7:J8"/>
    <mergeCell ref="A34:A37"/>
    <mergeCell ref="B30:L33"/>
    <mergeCell ref="A30:A33"/>
    <mergeCell ref="B26:B29"/>
    <mergeCell ref="A26:A29"/>
    <mergeCell ref="H26:H29"/>
    <mergeCell ref="I26:I29"/>
    <mergeCell ref="J26:J29"/>
    <mergeCell ref="K26:K29"/>
    <mergeCell ref="L26:L29"/>
    <mergeCell ref="K7:K8"/>
    <mergeCell ref="L7:L8"/>
    <mergeCell ref="I34:I37"/>
    <mergeCell ref="J34:J37"/>
    <mergeCell ref="K34:K37"/>
    <mergeCell ref="L34:L37"/>
    <mergeCell ref="B10:L13"/>
    <mergeCell ref="A10:A13"/>
    <mergeCell ref="C26:C29"/>
    <mergeCell ref="F66:F69"/>
    <mergeCell ref="G66:G69"/>
    <mergeCell ref="H66:H69"/>
    <mergeCell ref="I66:I69"/>
    <mergeCell ref="A2:R2"/>
    <mergeCell ref="A3:R3"/>
    <mergeCell ref="A4:R4"/>
    <mergeCell ref="H42:H45"/>
    <mergeCell ref="H34:H37"/>
    <mergeCell ref="B34:B37"/>
    <mergeCell ref="K42:K45"/>
    <mergeCell ref="I9:L9"/>
    <mergeCell ref="N5:R5"/>
    <mergeCell ref="N6:R6"/>
    <mergeCell ref="O8:R8"/>
    <mergeCell ref="A5:A8"/>
    <mergeCell ref="B5:B8"/>
    <mergeCell ref="C5:G6"/>
    <mergeCell ref="H5:H8"/>
    <mergeCell ref="I5:L6"/>
    <mergeCell ref="M5:M8"/>
    <mergeCell ref="D8:G8"/>
    <mergeCell ref="I7:I8"/>
    <mergeCell ref="C42:C45"/>
    <mergeCell ref="J66:J69"/>
    <mergeCell ref="K66:K69"/>
    <mergeCell ref="L66:L69"/>
    <mergeCell ref="A70:A73"/>
    <mergeCell ref="B70:L73"/>
    <mergeCell ref="A74:A77"/>
    <mergeCell ref="B74:L77"/>
    <mergeCell ref="A78:A81"/>
    <mergeCell ref="B78:B81"/>
    <mergeCell ref="C78:C81"/>
    <mergeCell ref="D78:D81"/>
    <mergeCell ref="E78:E81"/>
    <mergeCell ref="F78:F81"/>
    <mergeCell ref="G78:G81"/>
    <mergeCell ref="H78:H81"/>
    <mergeCell ref="I78:I81"/>
    <mergeCell ref="J78:J81"/>
    <mergeCell ref="K78:K81"/>
    <mergeCell ref="L78:L81"/>
    <mergeCell ref="A66:A69"/>
    <mergeCell ref="B66:B69"/>
    <mergeCell ref="C66:C69"/>
    <mergeCell ref="D66:D69"/>
    <mergeCell ref="E66:E69"/>
    <mergeCell ref="H90:H93"/>
    <mergeCell ref="I90:I93"/>
    <mergeCell ref="A82:A85"/>
    <mergeCell ref="B82:L85"/>
    <mergeCell ref="A86:A89"/>
    <mergeCell ref="B86:B89"/>
    <mergeCell ref="C86:C89"/>
    <mergeCell ref="D86:D89"/>
    <mergeCell ref="E86:E89"/>
    <mergeCell ref="F86:F89"/>
    <mergeCell ref="G86:G89"/>
    <mergeCell ref="H86:H89"/>
    <mergeCell ref="I86:I89"/>
    <mergeCell ref="J86:J89"/>
    <mergeCell ref="K86:K89"/>
    <mergeCell ref="L86:L89"/>
    <mergeCell ref="J90:J93"/>
    <mergeCell ref="K90:K93"/>
    <mergeCell ref="L90:L93"/>
    <mergeCell ref="A90:A93"/>
    <mergeCell ref="B90:B93"/>
    <mergeCell ref="C90:C93"/>
    <mergeCell ref="D90:D93"/>
    <mergeCell ref="E90:E93"/>
    <mergeCell ref="D98:D101"/>
    <mergeCell ref="E98:E101"/>
    <mergeCell ref="F98:F101"/>
    <mergeCell ref="G98:G101"/>
    <mergeCell ref="H98:H101"/>
    <mergeCell ref="I98:I101"/>
    <mergeCell ref="J98:J101"/>
    <mergeCell ref="K98:K101"/>
    <mergeCell ref="L98:L101"/>
    <mergeCell ref="F90:F93"/>
    <mergeCell ref="G90:G93"/>
    <mergeCell ref="J102:J105"/>
    <mergeCell ref="K102:K105"/>
    <mergeCell ref="L102:L105"/>
    <mergeCell ref="A106:A109"/>
    <mergeCell ref="B106:L109"/>
    <mergeCell ref="A110:A113"/>
    <mergeCell ref="B110:B113"/>
    <mergeCell ref="C110:C113"/>
    <mergeCell ref="D110:D113"/>
    <mergeCell ref="E110:E113"/>
    <mergeCell ref="F110:F113"/>
    <mergeCell ref="G110:G113"/>
    <mergeCell ref="H110:H113"/>
    <mergeCell ref="I110:I113"/>
    <mergeCell ref="J110:J113"/>
    <mergeCell ref="K110:K113"/>
    <mergeCell ref="L110:L113"/>
    <mergeCell ref="A94:A97"/>
    <mergeCell ref="B94:L97"/>
    <mergeCell ref="A98:A101"/>
    <mergeCell ref="B98:B101"/>
    <mergeCell ref="C98:C101"/>
    <mergeCell ref="A114:A117"/>
    <mergeCell ref="B114:L117"/>
    <mergeCell ref="A118:A121"/>
    <mergeCell ref="B118:B121"/>
    <mergeCell ref="C118:C121"/>
    <mergeCell ref="D118:D121"/>
    <mergeCell ref="E118:E121"/>
    <mergeCell ref="F118:F121"/>
    <mergeCell ref="G118:G121"/>
    <mergeCell ref="H118:H121"/>
    <mergeCell ref="I118:I121"/>
    <mergeCell ref="J118:J121"/>
    <mergeCell ref="K118:K121"/>
    <mergeCell ref="L118:L121"/>
    <mergeCell ref="B126:L129"/>
    <mergeCell ref="B130:B133"/>
    <mergeCell ref="C130:C133"/>
    <mergeCell ref="D130:D133"/>
    <mergeCell ref="E130:E133"/>
    <mergeCell ref="F130:F133"/>
    <mergeCell ref="G130:G133"/>
    <mergeCell ref="H130:H133"/>
    <mergeCell ref="I130:I133"/>
    <mergeCell ref="J130:J133"/>
    <mergeCell ref="K130:K133"/>
    <mergeCell ref="L130:L133"/>
    <mergeCell ref="G142:G145"/>
    <mergeCell ref="H142:H145"/>
    <mergeCell ref="I142:I145"/>
    <mergeCell ref="J142:J145"/>
    <mergeCell ref="K142:K145"/>
    <mergeCell ref="L142:L145"/>
    <mergeCell ref="A146:A149"/>
    <mergeCell ref="B146:L149"/>
    <mergeCell ref="A150:A153"/>
    <mergeCell ref="B150:B153"/>
    <mergeCell ref="C150:C153"/>
    <mergeCell ref="D150:D153"/>
    <mergeCell ref="E150:E153"/>
    <mergeCell ref="F150:F153"/>
    <mergeCell ref="G150:G153"/>
    <mergeCell ref="H150:H153"/>
    <mergeCell ref="I150:I153"/>
    <mergeCell ref="J150:J153"/>
    <mergeCell ref="K150:K153"/>
    <mergeCell ref="L150:L153"/>
    <mergeCell ref="A154:A157"/>
    <mergeCell ref="B154:L157"/>
    <mergeCell ref="A158:A161"/>
    <mergeCell ref="B158:B161"/>
    <mergeCell ref="C158:C161"/>
    <mergeCell ref="D158:D161"/>
    <mergeCell ref="E158:E161"/>
    <mergeCell ref="F158:F161"/>
    <mergeCell ref="G158:G161"/>
    <mergeCell ref="H158:H161"/>
    <mergeCell ref="I158:I161"/>
    <mergeCell ref="J158:J161"/>
    <mergeCell ref="K158:K161"/>
    <mergeCell ref="L158:L161"/>
    <mergeCell ref="A162:A165"/>
    <mergeCell ref="B162:L165"/>
    <mergeCell ref="A166:A169"/>
    <mergeCell ref="B166:B169"/>
    <mergeCell ref="C166:C169"/>
    <mergeCell ref="D166:D169"/>
    <mergeCell ref="E166:E169"/>
    <mergeCell ref="F166:F169"/>
    <mergeCell ref="G166:G169"/>
    <mergeCell ref="H166:H169"/>
    <mergeCell ref="I166:I169"/>
    <mergeCell ref="J166:J169"/>
    <mergeCell ref="K166:K169"/>
    <mergeCell ref="L166:L169"/>
    <mergeCell ref="A170:A173"/>
    <mergeCell ref="B170:L173"/>
    <mergeCell ref="A174:A177"/>
    <mergeCell ref="B174:B177"/>
    <mergeCell ref="C174:C177"/>
    <mergeCell ref="D174:D177"/>
    <mergeCell ref="E174:E177"/>
    <mergeCell ref="F174:F177"/>
    <mergeCell ref="G174:G177"/>
    <mergeCell ref="H174:H177"/>
    <mergeCell ref="I174:I177"/>
    <mergeCell ref="J174:J177"/>
    <mergeCell ref="K174:K177"/>
    <mergeCell ref="L174:L177"/>
    <mergeCell ref="A178:A181"/>
    <mergeCell ref="B178:L181"/>
    <mergeCell ref="A182:A185"/>
    <mergeCell ref="B182:B185"/>
    <mergeCell ref="C182:C185"/>
    <mergeCell ref="D182:D185"/>
    <mergeCell ref="E182:E185"/>
    <mergeCell ref="F182:F185"/>
    <mergeCell ref="G182:G185"/>
    <mergeCell ref="H182:H185"/>
    <mergeCell ref="I182:I185"/>
    <mergeCell ref="J182:J185"/>
    <mergeCell ref="K182:K185"/>
    <mergeCell ref="L182:L185"/>
    <mergeCell ref="B186:L189"/>
    <mergeCell ref="A190:A193"/>
    <mergeCell ref="B190:L193"/>
    <mergeCell ref="A194:A197"/>
    <mergeCell ref="B194:B197"/>
    <mergeCell ref="C194:C197"/>
    <mergeCell ref="D194:D197"/>
    <mergeCell ref="E194:E197"/>
    <mergeCell ref="F194:F197"/>
    <mergeCell ref="G194:G197"/>
    <mergeCell ref="H194:H197"/>
    <mergeCell ref="I194:I197"/>
    <mergeCell ref="J194:J197"/>
    <mergeCell ref="K194:K197"/>
    <mergeCell ref="L194:L197"/>
    <mergeCell ref="A186:A189"/>
    <mergeCell ref="A198:A201"/>
    <mergeCell ref="B198:L201"/>
    <mergeCell ref="A202:A205"/>
    <mergeCell ref="B202:B205"/>
    <mergeCell ref="C202:C205"/>
    <mergeCell ref="D202:D205"/>
    <mergeCell ref="E202:E205"/>
    <mergeCell ref="F202:F205"/>
    <mergeCell ref="G202:G205"/>
    <mergeCell ref="H202:H205"/>
    <mergeCell ref="I202:I205"/>
    <mergeCell ref="J202:J205"/>
    <mergeCell ref="K202:K205"/>
    <mergeCell ref="L202:L205"/>
    <mergeCell ref="A206:A209"/>
    <mergeCell ref="B206:L209"/>
    <mergeCell ref="A210:A213"/>
    <mergeCell ref="B210:L213"/>
    <mergeCell ref="A214:A217"/>
    <mergeCell ref="B214:L217"/>
    <mergeCell ref="A218:A221"/>
    <mergeCell ref="B218:B221"/>
    <mergeCell ref="C218:C221"/>
    <mergeCell ref="D218:D221"/>
    <mergeCell ref="E218:E221"/>
    <mergeCell ref="F218:F221"/>
    <mergeCell ref="G218:G221"/>
    <mergeCell ref="H218:H221"/>
    <mergeCell ref="I218:I221"/>
    <mergeCell ref="J218:J221"/>
    <mergeCell ref="K218:K221"/>
    <mergeCell ref="L218:L221"/>
  </mergeCells>
  <hyperlinks>
    <hyperlink ref="D7" location="P559" display="P559"/>
    <hyperlink ref="O7" location="P559" display="P559"/>
  </hyperlinks>
  <printOptions horizontalCentered="1"/>
  <pageMargins left="0.39370078740157483" right="0.39370078740157483" top="0.78740157480314965" bottom="0.39370078740157483" header="0.31496062992125984" footer="0.31496062992125984"/>
  <pageSetup paperSize="9" scale="71"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 МП</vt:lpstr>
      <vt:lpstr>Система пр.меропр.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User321</cp:lastModifiedBy>
  <cp:lastPrinted>2023-08-24T08:39:21Z</cp:lastPrinted>
  <dcterms:created xsi:type="dcterms:W3CDTF">2023-07-04T18:49:40Z</dcterms:created>
  <dcterms:modified xsi:type="dcterms:W3CDTF">2023-08-24T10:46:53Z</dcterms:modified>
</cp:coreProperties>
</file>