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900" windowHeight="11640" tabRatio="612" activeTab="0"/>
  </bookViews>
  <sheets>
    <sheet name="прил.2" sheetId="1" r:id="rId1"/>
  </sheets>
  <definedNames>
    <definedName name="_xlnm.Print_Titles" localSheetId="0">'прил.2'!$5:$17</definedName>
  </definedNames>
  <calcPr fullCalcOnLoad="1"/>
</workbook>
</file>

<file path=xl/sharedStrings.xml><?xml version="1.0" encoding="utf-8"?>
<sst xmlns="http://schemas.openxmlformats.org/spreadsheetml/2006/main" count="90" uniqueCount="63">
  <si>
    <t>№ п/п</t>
  </si>
  <si>
    <t>Подпрограммы и основные мероприятия МП</t>
  </si>
  <si>
    <t>КЦСР</t>
  </si>
  <si>
    <t>2015 год</t>
  </si>
  <si>
    <t>2016 год</t>
  </si>
  <si>
    <t>МБ</t>
  </si>
  <si>
    <t>всего</t>
  </si>
  <si>
    <t>в т.ч.</t>
  </si>
  <si>
    <t>(11+17+23)</t>
  </si>
  <si>
    <t>БДО</t>
  </si>
  <si>
    <t>БПО</t>
  </si>
  <si>
    <t>(6+9+10)</t>
  </si>
  <si>
    <t>(12+15+16)</t>
  </si>
  <si>
    <t>(18+21+22)</t>
  </si>
  <si>
    <t>ГРБС/Соисполнитель (участник)</t>
  </si>
  <si>
    <t>2017 год</t>
  </si>
  <si>
    <t>1.</t>
  </si>
  <si>
    <t>2.</t>
  </si>
  <si>
    <t>Общий  объем финансирования,  тыс. руб.</t>
  </si>
  <si>
    <t>1.1.</t>
  </si>
  <si>
    <t>1.2.</t>
  </si>
  <si>
    <t>1.3.</t>
  </si>
  <si>
    <t>2.1.</t>
  </si>
  <si>
    <t>Итого финансирования                   2015 год</t>
  </si>
  <si>
    <t>Итого финансирования                                        2016 год</t>
  </si>
  <si>
    <t>Итого финансирования                                        2017 год</t>
  </si>
  <si>
    <t>2.2.</t>
  </si>
  <si>
    <t>Всего</t>
  </si>
  <si>
    <t>Подпрограмма "Газификация Краснокамского городского поселения"</t>
  </si>
  <si>
    <t xml:space="preserve">Основное мероприятие "Проектирование и строительство распредилительного газопровода к жилым домам усадебной застройки по ул. Новой стройки от дома №29 (в границах пер. Безымянный - пер. Речной) в микрорайоне Матросова г. Краснокамска" </t>
  </si>
  <si>
    <t>Основное мероприятие "Проектирование и строительство объекта "Закольцовка системы газоснабжения ул. Калинина г.Краснокамска"</t>
  </si>
  <si>
    <t>Основное мероприятие "Проектирование и строительство системы газоснабжения жилых домов по адресу: ул. Гагарина, 2а, 2б г.Краснокамска"</t>
  </si>
  <si>
    <t>Основное мероприятие "Проектирование и строительство распределительного газопровода в микрорайоне Ново-Матросово г.Краснокамска Пермского края"</t>
  </si>
  <si>
    <t>Основное мероприятие "Реконструкция, строительство водовода и модернизация насосного оборудования систем водоснабжения г. Краснокамска Пермского края" 3 очередь "Реконструкция сетей водоснабжения"</t>
  </si>
  <si>
    <t>Основное мероприятие "Проектирование и строительство ливневой канализации ул. К. Либкнехта,21"</t>
  </si>
  <si>
    <t>Основное мероприятие "Строительство участка автомобильной дороги ул. 50 лет Октября"</t>
  </si>
  <si>
    <t>Подпрограмма "Капитальный ремонт и модернизация жилищного фонда"</t>
  </si>
  <si>
    <t>Основное мероприятие "Капитальный ремонт и модернизация жилищного фонда"</t>
  </si>
  <si>
    <t xml:space="preserve">Подпрограмма "Строительство, реконструкция, капитальный ремонт объектов коммунальной инфраструктуры и дорожного хозяйства" </t>
  </si>
  <si>
    <t>Основное мероприятие "Строительство распределительного газопровода к жилым домам усадебной застройки микрорайона Ласьва г.Краснокамска" (ул. Городская, дома №30, 32, 34, 36, 38)</t>
  </si>
  <si>
    <t>Объем финансирования, тыс. руб. 2015год</t>
  </si>
  <si>
    <t>Объем финансирования, тыс. руб.2016год</t>
  </si>
  <si>
    <t>Объем финансирования, тыс. руб. 2017год</t>
  </si>
  <si>
    <t xml:space="preserve"> </t>
  </si>
  <si>
    <t xml:space="preserve"> внебюдж</t>
  </si>
  <si>
    <t>2.3</t>
  </si>
  <si>
    <t>Основное мероприятие "Получение разрешения на подключение ул. Циолковского,8 к существующим сетям  канализации"</t>
  </si>
  <si>
    <t>1.4</t>
  </si>
  <si>
    <t xml:space="preserve"> 1.5</t>
  </si>
  <si>
    <t xml:space="preserve"> 1.6</t>
  </si>
  <si>
    <t>Основное мероприятие "Ремонт ШРП №12 в микрорайоне Ласьва г. Краснокамска</t>
  </si>
  <si>
    <t xml:space="preserve"> 1020104</t>
  </si>
  <si>
    <t>1030000</t>
  </si>
  <si>
    <t>1030101</t>
  </si>
  <si>
    <t xml:space="preserve">            </t>
  </si>
  <si>
    <t xml:space="preserve"> Приложение 5 к муниципальной программе "Строительство, развитие, капитальный ремонт жилищного фонда и объектов коммунальной инфраструктуры и дорожного хозяйства"</t>
  </si>
  <si>
    <t xml:space="preserve"> ФБ</t>
  </si>
  <si>
    <t>3.</t>
  </si>
  <si>
    <t>3.1</t>
  </si>
  <si>
    <t xml:space="preserve">МКУ "Служба заказчика"/Комитет имущественных отношений и землепользования администрации КГП </t>
  </si>
  <si>
    <t>КБ</t>
  </si>
  <si>
    <t>Направление и объемы финансирования муниципальной программы  "Строительство, развитие, капитальный ремонт жилищного фонда и объектов коммунальной инфраструктуры и дорожного хозяйства"</t>
  </si>
  <si>
    <t>2.4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</si>
</sst>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[$-FC19]d\ mmmm\ yyyy\ &quot;г.&quot;"/>
    <numFmt numFmtId="171" formatCode="0.0"/>
  </numFmts>
  <fonts count="42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171" fontId="6" fillId="0" borderId="10" xfId="0" applyNumberFormat="1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171" fontId="6" fillId="0" borderId="10" xfId="52" applyNumberFormat="1" applyFont="1" applyFill="1" applyBorder="1" applyAlignment="1">
      <alignment horizontal="center" vertical="center" wrapText="1"/>
      <protection/>
    </xf>
    <xf numFmtId="171" fontId="3" fillId="0" borderId="10" xfId="52" applyNumberFormat="1" applyFont="1" applyFill="1" applyBorder="1" applyAlignment="1">
      <alignment horizontal="center" vertical="center" wrapText="1"/>
      <protection/>
    </xf>
    <xf numFmtId="171" fontId="6" fillId="0" borderId="11" xfId="52" applyNumberFormat="1" applyFont="1" applyFill="1" applyBorder="1" applyAlignment="1">
      <alignment horizontal="center" vertical="center" wrapText="1"/>
      <protection/>
    </xf>
    <xf numFmtId="171" fontId="1" fillId="0" borderId="11" xfId="0" applyNumberFormat="1" applyFont="1" applyFill="1" applyBorder="1" applyAlignment="1">
      <alignment horizontal="center" vertical="center" wrapText="1"/>
    </xf>
    <xf numFmtId="171" fontId="2" fillId="0" borderId="12" xfId="0" applyNumberFormat="1" applyFont="1" applyFill="1" applyBorder="1" applyAlignment="1">
      <alignment horizontal="center" vertical="center" wrapText="1"/>
    </xf>
    <xf numFmtId="171" fontId="1" fillId="0" borderId="12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2"/>
  <sheetViews>
    <sheetView tabSelected="1" zoomScale="75" zoomScaleNormal="75" zoomScalePageLayoutView="0" workbookViewId="0" topLeftCell="A1">
      <selection activeCell="F18" sqref="F18"/>
    </sheetView>
  </sheetViews>
  <sheetFormatPr defaultColWidth="9.140625" defaultRowHeight="15"/>
  <cols>
    <col min="1" max="1" width="9.140625" style="2" customWidth="1"/>
    <col min="2" max="2" width="8.8515625" style="2" customWidth="1"/>
    <col min="3" max="3" width="31.7109375" style="2" customWidth="1"/>
    <col min="4" max="4" width="11.140625" style="2" customWidth="1"/>
    <col min="5" max="5" width="21.140625" style="4" customWidth="1"/>
    <col min="6" max="6" width="16.28125" style="4" customWidth="1"/>
    <col min="7" max="7" width="12.8515625" style="4" customWidth="1"/>
    <col min="8" max="8" width="12.7109375" style="4" customWidth="1"/>
    <col min="9" max="9" width="9.28125" style="4" bestFit="1" customWidth="1"/>
    <col min="10" max="11" width="9.8515625" style="4" bestFit="1" customWidth="1"/>
    <col min="12" max="12" width="9.8515625" style="4" customWidth="1"/>
    <col min="13" max="13" width="12.421875" style="4" customWidth="1"/>
    <col min="14" max="14" width="12.8515625" style="4" customWidth="1"/>
    <col min="15" max="15" width="12.7109375" style="4" customWidth="1"/>
    <col min="16" max="16" width="9.140625" style="4" customWidth="1"/>
    <col min="17" max="18" width="11.00390625" style="4" bestFit="1" customWidth="1"/>
    <col min="19" max="19" width="12.421875" style="4" customWidth="1"/>
    <col min="20" max="20" width="12.7109375" style="4" customWidth="1"/>
    <col min="21" max="21" width="12.8515625" style="4" customWidth="1"/>
    <col min="22" max="22" width="9.140625" style="4" customWidth="1"/>
    <col min="23" max="23" width="11.8515625" style="4" bestFit="1" customWidth="1"/>
    <col min="24" max="24" width="9.140625" style="4" customWidth="1"/>
    <col min="25" max="25" width="13.421875" style="4" customWidth="1"/>
    <col min="26" max="16384" width="9.140625" style="2" customWidth="1"/>
  </cols>
  <sheetData>
    <row r="1" spans="2:25" ht="57" customHeight="1">
      <c r="B1" s="1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 t="s">
        <v>54</v>
      </c>
      <c r="R1" s="3"/>
      <c r="S1" s="3" t="s">
        <v>43</v>
      </c>
      <c r="T1" s="40" t="s">
        <v>55</v>
      </c>
      <c r="U1" s="40"/>
      <c r="V1" s="40"/>
      <c r="W1" s="40"/>
      <c r="X1" s="40"/>
      <c r="Y1" s="40"/>
    </row>
    <row r="2" spans="2:25" ht="9.75" customHeight="1">
      <c r="B2" s="1"/>
      <c r="C2" s="1"/>
      <c r="D2" s="1"/>
      <c r="E2" s="1"/>
      <c r="F2" s="3"/>
      <c r="G2" s="3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23.25" customHeight="1">
      <c r="B3" s="1"/>
      <c r="C3" s="1"/>
      <c r="D3" s="41" t="s">
        <v>61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3"/>
      <c r="W3" s="3"/>
      <c r="X3" s="3"/>
      <c r="Y3" s="3"/>
    </row>
    <row r="4" ht="9.75" customHeight="1"/>
    <row r="5" spans="2:25" ht="45" customHeight="1">
      <c r="B5" s="30" t="s">
        <v>0</v>
      </c>
      <c r="C5" s="30" t="s">
        <v>1</v>
      </c>
      <c r="D5" s="30" t="s">
        <v>2</v>
      </c>
      <c r="E5" s="30" t="s">
        <v>14</v>
      </c>
      <c r="F5" s="31" t="s">
        <v>18</v>
      </c>
      <c r="G5" s="42" t="s">
        <v>3</v>
      </c>
      <c r="H5" s="42"/>
      <c r="I5" s="42"/>
      <c r="J5" s="42"/>
      <c r="K5" s="42"/>
      <c r="L5" s="42"/>
      <c r="M5" s="42"/>
      <c r="N5" s="42" t="s">
        <v>4</v>
      </c>
      <c r="O5" s="42"/>
      <c r="P5" s="42"/>
      <c r="Q5" s="42"/>
      <c r="R5" s="42"/>
      <c r="S5" s="42"/>
      <c r="T5" s="42" t="s">
        <v>15</v>
      </c>
      <c r="U5" s="42"/>
      <c r="V5" s="42"/>
      <c r="W5" s="42"/>
      <c r="X5" s="42"/>
      <c r="Y5" s="42"/>
    </row>
    <row r="6" spans="2:25" ht="15">
      <c r="B6" s="30"/>
      <c r="C6" s="30"/>
      <c r="D6" s="30"/>
      <c r="E6" s="30"/>
      <c r="F6" s="3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2:25" ht="15">
      <c r="B7" s="30"/>
      <c r="C7" s="30"/>
      <c r="D7" s="30"/>
      <c r="E7" s="30"/>
      <c r="F7" s="3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spans="2:25" ht="16.5" customHeight="1">
      <c r="B8" s="30"/>
      <c r="C8" s="30"/>
      <c r="D8" s="30"/>
      <c r="E8" s="30"/>
      <c r="F8" s="32"/>
      <c r="G8" s="34" t="s">
        <v>40</v>
      </c>
      <c r="H8" s="35"/>
      <c r="I8" s="35"/>
      <c r="J8" s="35"/>
      <c r="K8" s="35"/>
      <c r="L8" s="35"/>
      <c r="M8" s="36"/>
      <c r="N8" s="34" t="s">
        <v>41</v>
      </c>
      <c r="O8" s="35"/>
      <c r="P8" s="35"/>
      <c r="Q8" s="35"/>
      <c r="R8" s="35"/>
      <c r="S8" s="36"/>
      <c r="T8" s="34" t="s">
        <v>42</v>
      </c>
      <c r="U8" s="35"/>
      <c r="V8" s="35"/>
      <c r="W8" s="35"/>
      <c r="X8" s="35"/>
      <c r="Y8" s="36"/>
    </row>
    <row r="9" spans="2:25" ht="15">
      <c r="B9" s="30"/>
      <c r="C9" s="30"/>
      <c r="D9" s="30"/>
      <c r="E9" s="30"/>
      <c r="F9" s="32"/>
      <c r="G9" s="37"/>
      <c r="H9" s="38"/>
      <c r="I9" s="38"/>
      <c r="J9" s="38"/>
      <c r="K9" s="38"/>
      <c r="L9" s="38"/>
      <c r="M9" s="39"/>
      <c r="N9" s="37"/>
      <c r="O9" s="38"/>
      <c r="P9" s="38"/>
      <c r="Q9" s="38"/>
      <c r="R9" s="38"/>
      <c r="S9" s="39"/>
      <c r="T9" s="37"/>
      <c r="U9" s="38"/>
      <c r="V9" s="38"/>
      <c r="W9" s="38"/>
      <c r="X9" s="38"/>
      <c r="Y9" s="39"/>
    </row>
    <row r="10" spans="2:25" ht="45" customHeight="1">
      <c r="B10" s="30"/>
      <c r="C10" s="30"/>
      <c r="D10" s="30"/>
      <c r="E10" s="30"/>
      <c r="F10" s="32"/>
      <c r="G10" s="30" t="s">
        <v>5</v>
      </c>
      <c r="H10" s="30"/>
      <c r="I10" s="30"/>
      <c r="J10" s="30" t="s">
        <v>44</v>
      </c>
      <c r="K10" s="31" t="s">
        <v>60</v>
      </c>
      <c r="L10" s="31" t="s">
        <v>56</v>
      </c>
      <c r="M10" s="31" t="s">
        <v>23</v>
      </c>
      <c r="N10" s="30" t="s">
        <v>5</v>
      </c>
      <c r="O10" s="30"/>
      <c r="P10" s="30"/>
      <c r="Q10" s="30" t="s">
        <v>44</v>
      </c>
      <c r="R10" s="31" t="s">
        <v>56</v>
      </c>
      <c r="S10" s="31" t="s">
        <v>24</v>
      </c>
      <c r="T10" s="30" t="s">
        <v>5</v>
      </c>
      <c r="U10" s="30"/>
      <c r="V10" s="30"/>
      <c r="W10" s="30" t="s">
        <v>44</v>
      </c>
      <c r="X10" s="31" t="s">
        <v>56</v>
      </c>
      <c r="Y10" s="31" t="s">
        <v>25</v>
      </c>
    </row>
    <row r="11" spans="2:25" ht="15">
      <c r="B11" s="30"/>
      <c r="C11" s="30"/>
      <c r="D11" s="30"/>
      <c r="E11" s="30"/>
      <c r="F11" s="32"/>
      <c r="G11" s="30"/>
      <c r="H11" s="30"/>
      <c r="I11" s="30"/>
      <c r="J11" s="30"/>
      <c r="K11" s="32"/>
      <c r="L11" s="32"/>
      <c r="M11" s="32"/>
      <c r="N11" s="30"/>
      <c r="O11" s="30"/>
      <c r="P11" s="30"/>
      <c r="Q11" s="30"/>
      <c r="R11" s="32"/>
      <c r="S11" s="32"/>
      <c r="T11" s="30"/>
      <c r="U11" s="30"/>
      <c r="V11" s="30"/>
      <c r="W11" s="30"/>
      <c r="X11" s="32"/>
      <c r="Y11" s="32"/>
    </row>
    <row r="12" spans="2:25" ht="15">
      <c r="B12" s="30"/>
      <c r="C12" s="30"/>
      <c r="D12" s="30"/>
      <c r="E12" s="30"/>
      <c r="F12" s="32"/>
      <c r="G12" s="30"/>
      <c r="H12" s="30"/>
      <c r="I12" s="30"/>
      <c r="J12" s="30"/>
      <c r="K12" s="32"/>
      <c r="L12" s="32"/>
      <c r="M12" s="32"/>
      <c r="N12" s="30"/>
      <c r="O12" s="30"/>
      <c r="P12" s="30"/>
      <c r="Q12" s="30"/>
      <c r="R12" s="32"/>
      <c r="S12" s="32"/>
      <c r="T12" s="30"/>
      <c r="U12" s="30"/>
      <c r="V12" s="30"/>
      <c r="W12" s="30"/>
      <c r="X12" s="32"/>
      <c r="Y12" s="32"/>
    </row>
    <row r="13" spans="2:25" ht="15">
      <c r="B13" s="30"/>
      <c r="C13" s="30"/>
      <c r="D13" s="30"/>
      <c r="E13" s="30"/>
      <c r="F13" s="32"/>
      <c r="G13" s="30"/>
      <c r="H13" s="30"/>
      <c r="I13" s="30"/>
      <c r="J13" s="30"/>
      <c r="K13" s="32"/>
      <c r="L13" s="32"/>
      <c r="M13" s="32"/>
      <c r="N13" s="30"/>
      <c r="O13" s="30"/>
      <c r="P13" s="30"/>
      <c r="Q13" s="30"/>
      <c r="R13" s="32"/>
      <c r="S13" s="32"/>
      <c r="T13" s="30"/>
      <c r="U13" s="30"/>
      <c r="V13" s="30"/>
      <c r="W13" s="30"/>
      <c r="X13" s="32"/>
      <c r="Y13" s="32"/>
    </row>
    <row r="14" spans="2:25" ht="15">
      <c r="B14" s="30"/>
      <c r="C14" s="30"/>
      <c r="D14" s="30"/>
      <c r="E14" s="30"/>
      <c r="F14" s="33"/>
      <c r="G14" s="30" t="s">
        <v>6</v>
      </c>
      <c r="H14" s="30" t="s">
        <v>7</v>
      </c>
      <c r="I14" s="30"/>
      <c r="J14" s="30"/>
      <c r="K14" s="32"/>
      <c r="L14" s="32"/>
      <c r="M14" s="33"/>
      <c r="N14" s="30" t="s">
        <v>6</v>
      </c>
      <c r="O14" s="30" t="s">
        <v>7</v>
      </c>
      <c r="P14" s="30"/>
      <c r="Q14" s="30"/>
      <c r="R14" s="32"/>
      <c r="S14" s="33"/>
      <c r="T14" s="30" t="s">
        <v>6</v>
      </c>
      <c r="U14" s="30" t="s">
        <v>7</v>
      </c>
      <c r="V14" s="30"/>
      <c r="W14" s="30"/>
      <c r="X14" s="32"/>
      <c r="Y14" s="33"/>
    </row>
    <row r="15" spans="2:25" ht="17.25" customHeight="1">
      <c r="B15" s="30"/>
      <c r="C15" s="30"/>
      <c r="D15" s="30"/>
      <c r="E15" s="30"/>
      <c r="F15" s="30" t="s">
        <v>8</v>
      </c>
      <c r="G15" s="30"/>
      <c r="H15" s="30" t="s">
        <v>9</v>
      </c>
      <c r="I15" s="30" t="s">
        <v>10</v>
      </c>
      <c r="J15" s="30"/>
      <c r="K15" s="32"/>
      <c r="L15" s="32"/>
      <c r="M15" s="30" t="s">
        <v>11</v>
      </c>
      <c r="N15" s="30"/>
      <c r="O15" s="30" t="s">
        <v>9</v>
      </c>
      <c r="P15" s="30" t="s">
        <v>10</v>
      </c>
      <c r="Q15" s="30"/>
      <c r="R15" s="32"/>
      <c r="S15" s="30" t="s">
        <v>12</v>
      </c>
      <c r="T15" s="30"/>
      <c r="U15" s="30" t="s">
        <v>9</v>
      </c>
      <c r="V15" s="30" t="s">
        <v>10</v>
      </c>
      <c r="W15" s="30"/>
      <c r="X15" s="32"/>
      <c r="Y15" s="30" t="s">
        <v>13</v>
      </c>
    </row>
    <row r="16" spans="2:25" ht="10.5" customHeight="1">
      <c r="B16" s="30"/>
      <c r="C16" s="30"/>
      <c r="D16" s="30"/>
      <c r="E16" s="30"/>
      <c r="F16" s="30"/>
      <c r="G16" s="30"/>
      <c r="H16" s="30"/>
      <c r="I16" s="30"/>
      <c r="J16" s="30"/>
      <c r="K16" s="33"/>
      <c r="L16" s="33"/>
      <c r="M16" s="30"/>
      <c r="N16" s="30"/>
      <c r="O16" s="30"/>
      <c r="P16" s="30"/>
      <c r="Q16" s="30"/>
      <c r="R16" s="33"/>
      <c r="S16" s="30"/>
      <c r="T16" s="30"/>
      <c r="U16" s="30"/>
      <c r="V16" s="30"/>
      <c r="W16" s="30"/>
      <c r="X16" s="33"/>
      <c r="Y16" s="30"/>
    </row>
    <row r="17" spans="2:25" ht="29.25" customHeight="1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6"/>
      <c r="M17" s="6">
        <v>11</v>
      </c>
      <c r="N17" s="6">
        <v>12</v>
      </c>
      <c r="O17" s="6">
        <v>13</v>
      </c>
      <c r="P17" s="6">
        <v>14</v>
      </c>
      <c r="Q17" s="6">
        <v>15</v>
      </c>
      <c r="R17" s="6">
        <v>16</v>
      </c>
      <c r="S17" s="6">
        <v>17</v>
      </c>
      <c r="T17" s="6">
        <v>18</v>
      </c>
      <c r="U17" s="6">
        <v>19</v>
      </c>
      <c r="V17" s="6">
        <v>20</v>
      </c>
      <c r="W17" s="6">
        <v>21</v>
      </c>
      <c r="X17" s="6">
        <v>22</v>
      </c>
      <c r="Y17" s="6">
        <v>23</v>
      </c>
    </row>
    <row r="18" spans="2:25" ht="42.75">
      <c r="B18" s="9" t="s">
        <v>16</v>
      </c>
      <c r="C18" s="14" t="s">
        <v>28</v>
      </c>
      <c r="D18" s="6">
        <v>1010000</v>
      </c>
      <c r="E18" s="15"/>
      <c r="F18" s="16">
        <f>M18+S18+Y18</f>
        <v>6900</v>
      </c>
      <c r="G18" s="16">
        <f>SUM(H18:I18)</f>
        <v>900</v>
      </c>
      <c r="H18" s="16">
        <f>SUM(H19:H24)</f>
        <v>900</v>
      </c>
      <c r="I18" s="16">
        <f>SUM(I19:I24)</f>
        <v>0</v>
      </c>
      <c r="J18" s="16">
        <f>SUM(J19:J24)</f>
        <v>0</v>
      </c>
      <c r="K18" s="16">
        <f>SUM(K19:K24)</f>
        <v>0</v>
      </c>
      <c r="L18" s="16">
        <f>SUM(L19:L24)</f>
        <v>0</v>
      </c>
      <c r="M18" s="16">
        <f>G18+J18+K18</f>
        <v>900</v>
      </c>
      <c r="N18" s="16">
        <f>SUM(O18:P18)</f>
        <v>500</v>
      </c>
      <c r="O18" s="16">
        <f>SUM(O19:O24)</f>
        <v>500</v>
      </c>
      <c r="P18" s="16">
        <f>SUM(P19:P24)</f>
        <v>0</v>
      </c>
      <c r="Q18" s="16">
        <f>SUM(Q19:Q24)</f>
        <v>0</v>
      </c>
      <c r="R18" s="16">
        <f>SUM(R19:R24)</f>
        <v>0</v>
      </c>
      <c r="S18" s="16">
        <f>N18+Q18+R18</f>
        <v>500</v>
      </c>
      <c r="T18" s="16">
        <f>SUM(U18:V18)</f>
        <v>5500</v>
      </c>
      <c r="U18" s="16">
        <f>SUM(U19:U24)</f>
        <v>5500</v>
      </c>
      <c r="V18" s="16">
        <f>SUM(V19:V24)</f>
        <v>0</v>
      </c>
      <c r="W18" s="16">
        <f>SUM(W19:W24)</f>
        <v>0</v>
      </c>
      <c r="X18" s="16">
        <f>SUM(X19:X24)</f>
        <v>0</v>
      </c>
      <c r="Y18" s="16">
        <f>T18+W18+X18</f>
        <v>5500</v>
      </c>
    </row>
    <row r="19" spans="2:25" ht="150">
      <c r="B19" s="8" t="s">
        <v>19</v>
      </c>
      <c r="C19" s="13" t="s">
        <v>29</v>
      </c>
      <c r="D19" s="6">
        <v>1010101</v>
      </c>
      <c r="E19" s="6" t="s">
        <v>59</v>
      </c>
      <c r="F19" s="17">
        <f aca="true" t="shared" si="0" ref="F19:F31">M19+S19+Y19</f>
        <v>2000</v>
      </c>
      <c r="G19" s="17">
        <f>SUM(H19:I19)</f>
        <v>0</v>
      </c>
      <c r="H19" s="18">
        <v>0</v>
      </c>
      <c r="I19" s="43"/>
      <c r="J19" s="43"/>
      <c r="K19" s="43"/>
      <c r="L19" s="43"/>
      <c r="M19" s="17">
        <f>G19+J19+K19+L19</f>
        <v>0</v>
      </c>
      <c r="N19" s="17">
        <v>0</v>
      </c>
      <c r="O19" s="18">
        <v>0</v>
      </c>
      <c r="P19" s="18"/>
      <c r="Q19" s="18"/>
      <c r="R19" s="18" t="s">
        <v>43</v>
      </c>
      <c r="S19" s="17">
        <v>0</v>
      </c>
      <c r="T19" s="17">
        <v>2000</v>
      </c>
      <c r="U19" s="18">
        <v>2000</v>
      </c>
      <c r="V19" s="18"/>
      <c r="W19" s="18"/>
      <c r="X19" s="18"/>
      <c r="Y19" s="17">
        <f>T19+W19+X19</f>
        <v>2000</v>
      </c>
    </row>
    <row r="20" spans="2:25" ht="120.75" customHeight="1">
      <c r="B20" s="8" t="s">
        <v>20</v>
      </c>
      <c r="C20" s="13" t="s">
        <v>39</v>
      </c>
      <c r="D20" s="6">
        <v>1010103</v>
      </c>
      <c r="E20" s="6" t="s">
        <v>59</v>
      </c>
      <c r="F20" s="17">
        <f t="shared" si="0"/>
        <v>600</v>
      </c>
      <c r="G20" s="17">
        <v>600</v>
      </c>
      <c r="H20" s="18">
        <v>600</v>
      </c>
      <c r="I20" s="16"/>
      <c r="J20" s="16"/>
      <c r="K20" s="19"/>
      <c r="L20" s="19"/>
      <c r="M20" s="17">
        <f aca="true" t="shared" si="1" ref="M19:M29">G20+J20+K20</f>
        <v>600</v>
      </c>
      <c r="N20" s="17">
        <f>SUM(O20:P20)</f>
        <v>0</v>
      </c>
      <c r="O20" s="18">
        <v>0</v>
      </c>
      <c r="P20" s="16"/>
      <c r="Q20" s="16"/>
      <c r="R20" s="19"/>
      <c r="S20" s="17">
        <f aca="true" t="shared" si="2" ref="S20:S31">N20+Q20+R20</f>
        <v>0</v>
      </c>
      <c r="T20" s="17">
        <f>SUM(U20:V20)</f>
        <v>0</v>
      </c>
      <c r="U20" s="18">
        <v>0</v>
      </c>
      <c r="V20" s="16"/>
      <c r="W20" s="16"/>
      <c r="X20" s="19"/>
      <c r="Y20" s="17">
        <f aca="true" t="shared" si="3" ref="Y20:Y31">T20+W20+X20</f>
        <v>0</v>
      </c>
    </row>
    <row r="21" spans="2:25" ht="90">
      <c r="B21" s="8" t="s">
        <v>21</v>
      </c>
      <c r="C21" s="13" t="s">
        <v>30</v>
      </c>
      <c r="D21" s="6">
        <v>1010104</v>
      </c>
      <c r="E21" s="6" t="s">
        <v>59</v>
      </c>
      <c r="F21" s="17">
        <f t="shared" si="0"/>
        <v>1000</v>
      </c>
      <c r="G21" s="17">
        <f>SUM(H21:I21)</f>
        <v>0</v>
      </c>
      <c r="H21" s="18">
        <v>0</v>
      </c>
      <c r="I21" s="16"/>
      <c r="J21" s="16"/>
      <c r="K21" s="19"/>
      <c r="L21" s="19"/>
      <c r="M21" s="17">
        <f>G21+J21+K213</f>
        <v>0</v>
      </c>
      <c r="N21" s="17">
        <f>SUM(O21:P21)</f>
        <v>0</v>
      </c>
      <c r="O21" s="18">
        <v>0</v>
      </c>
      <c r="P21" s="16"/>
      <c r="Q21" s="16"/>
      <c r="R21" s="19"/>
      <c r="S21" s="17">
        <f t="shared" si="2"/>
        <v>0</v>
      </c>
      <c r="T21" s="17">
        <v>1000</v>
      </c>
      <c r="U21" s="18">
        <v>1000</v>
      </c>
      <c r="V21" s="16"/>
      <c r="W21" s="16"/>
      <c r="X21" s="19"/>
      <c r="Y21" s="17">
        <f t="shared" si="3"/>
        <v>1000</v>
      </c>
    </row>
    <row r="22" spans="2:25" ht="103.5" customHeight="1">
      <c r="B22" s="8" t="s">
        <v>47</v>
      </c>
      <c r="C22" s="13" t="s">
        <v>50</v>
      </c>
      <c r="D22" s="6">
        <v>1010110</v>
      </c>
      <c r="E22" s="6" t="s">
        <v>59</v>
      </c>
      <c r="F22" s="17">
        <f t="shared" si="0"/>
        <v>100</v>
      </c>
      <c r="G22" s="17">
        <v>100</v>
      </c>
      <c r="H22" s="18">
        <v>100</v>
      </c>
      <c r="I22" s="16"/>
      <c r="J22" s="16"/>
      <c r="K22" s="19"/>
      <c r="L22" s="19"/>
      <c r="M22" s="17">
        <v>100</v>
      </c>
      <c r="N22" s="17">
        <v>0</v>
      </c>
      <c r="O22" s="18">
        <v>0</v>
      </c>
      <c r="P22" s="16"/>
      <c r="Q22" s="16"/>
      <c r="R22" s="19"/>
      <c r="S22" s="17">
        <v>0</v>
      </c>
      <c r="T22" s="17">
        <v>0</v>
      </c>
      <c r="U22" s="18">
        <v>0</v>
      </c>
      <c r="V22" s="16"/>
      <c r="W22" s="16"/>
      <c r="X22" s="19"/>
      <c r="Y22" s="17">
        <f t="shared" si="3"/>
        <v>0</v>
      </c>
    </row>
    <row r="23" spans="2:25" ht="90">
      <c r="B23" s="8" t="s">
        <v>48</v>
      </c>
      <c r="C23" s="13" t="s">
        <v>31</v>
      </c>
      <c r="D23" s="6">
        <v>1010107</v>
      </c>
      <c r="E23" s="6" t="s">
        <v>59</v>
      </c>
      <c r="F23" s="17">
        <f t="shared" si="0"/>
        <v>700</v>
      </c>
      <c r="G23" s="17">
        <v>200</v>
      </c>
      <c r="H23" s="18">
        <v>200</v>
      </c>
      <c r="I23" s="17"/>
      <c r="J23" s="16"/>
      <c r="K23" s="19"/>
      <c r="L23" s="19"/>
      <c r="M23" s="17">
        <f t="shared" si="1"/>
        <v>200</v>
      </c>
      <c r="N23" s="17">
        <v>500</v>
      </c>
      <c r="O23" s="18">
        <v>500</v>
      </c>
      <c r="P23" s="17"/>
      <c r="Q23" s="16"/>
      <c r="R23" s="19" t="s">
        <v>43</v>
      </c>
      <c r="S23" s="17">
        <v>500</v>
      </c>
      <c r="T23" s="17">
        <v>0</v>
      </c>
      <c r="U23" s="18">
        <v>0</v>
      </c>
      <c r="V23" s="17"/>
      <c r="W23" s="16"/>
      <c r="X23" s="19"/>
      <c r="Y23" s="17">
        <f t="shared" si="3"/>
        <v>0</v>
      </c>
    </row>
    <row r="24" spans="2:25" ht="105">
      <c r="B24" s="8" t="s">
        <v>49</v>
      </c>
      <c r="C24" s="13" t="s">
        <v>32</v>
      </c>
      <c r="D24" s="6">
        <v>1010109</v>
      </c>
      <c r="E24" s="6" t="s">
        <v>59</v>
      </c>
      <c r="F24" s="17">
        <f t="shared" si="0"/>
        <v>2500</v>
      </c>
      <c r="G24" s="17">
        <f>SUM(H24:I24)</f>
        <v>0</v>
      </c>
      <c r="H24" s="20">
        <v>0</v>
      </c>
      <c r="I24" s="16"/>
      <c r="J24" s="16"/>
      <c r="K24" s="21"/>
      <c r="L24" s="21"/>
      <c r="M24" s="17">
        <f t="shared" si="1"/>
        <v>0</v>
      </c>
      <c r="N24" s="17">
        <f>SUM(O24:P24)</f>
        <v>0</v>
      </c>
      <c r="O24" s="20">
        <v>0</v>
      </c>
      <c r="P24" s="17"/>
      <c r="Q24" s="16"/>
      <c r="R24" s="21"/>
      <c r="S24" s="17">
        <f t="shared" si="2"/>
        <v>0</v>
      </c>
      <c r="T24" s="17">
        <v>2500</v>
      </c>
      <c r="U24" s="20">
        <v>2500</v>
      </c>
      <c r="V24" s="16"/>
      <c r="W24" s="16"/>
      <c r="X24" s="20"/>
      <c r="Y24" s="17">
        <f t="shared" si="3"/>
        <v>2500</v>
      </c>
    </row>
    <row r="25" spans="2:25" ht="99.75">
      <c r="B25" s="10" t="s">
        <v>17</v>
      </c>
      <c r="C25" s="14" t="s">
        <v>38</v>
      </c>
      <c r="D25" s="6">
        <v>1020000</v>
      </c>
      <c r="E25" s="7"/>
      <c r="F25" s="16">
        <f t="shared" si="0"/>
        <v>193193.8</v>
      </c>
      <c r="G25" s="16">
        <f aca="true" t="shared" si="4" ref="G25:Y25">SUM(G26:G29)</f>
        <v>5500</v>
      </c>
      <c r="H25" s="16">
        <f t="shared" si="4"/>
        <v>5500</v>
      </c>
      <c r="I25" s="16">
        <f t="shared" si="4"/>
        <v>0</v>
      </c>
      <c r="J25" s="16">
        <f t="shared" si="4"/>
        <v>0</v>
      </c>
      <c r="K25" s="16">
        <f t="shared" si="4"/>
        <v>18844.33</v>
      </c>
      <c r="L25" s="16">
        <f t="shared" si="4"/>
        <v>0</v>
      </c>
      <c r="M25" s="16">
        <f t="shared" si="4"/>
        <v>24344.33</v>
      </c>
      <c r="N25" s="16">
        <f t="shared" si="4"/>
        <v>4000</v>
      </c>
      <c r="O25" s="16">
        <f t="shared" si="4"/>
        <v>4000</v>
      </c>
      <c r="P25" s="16">
        <f t="shared" si="4"/>
        <v>0</v>
      </c>
      <c r="Q25" s="16">
        <f t="shared" si="4"/>
        <v>163849.47</v>
      </c>
      <c r="R25" s="16">
        <f t="shared" si="4"/>
        <v>0</v>
      </c>
      <c r="S25" s="16">
        <f t="shared" si="4"/>
        <v>167849.47</v>
      </c>
      <c r="T25" s="16">
        <f t="shared" si="4"/>
        <v>1000</v>
      </c>
      <c r="U25" s="16">
        <f t="shared" si="4"/>
        <v>1000</v>
      </c>
      <c r="V25" s="16">
        <f t="shared" si="4"/>
        <v>0</v>
      </c>
      <c r="W25" s="16">
        <f t="shared" si="4"/>
        <v>0</v>
      </c>
      <c r="X25" s="16">
        <f t="shared" si="4"/>
        <v>0</v>
      </c>
      <c r="Y25" s="16">
        <f t="shared" si="4"/>
        <v>1000</v>
      </c>
    </row>
    <row r="26" spans="2:25" ht="125.25" customHeight="1">
      <c r="B26" s="8" t="s">
        <v>22</v>
      </c>
      <c r="C26" s="13" t="s">
        <v>33</v>
      </c>
      <c r="D26" s="6">
        <v>1020101</v>
      </c>
      <c r="E26" s="6" t="s">
        <v>59</v>
      </c>
      <c r="F26" s="17">
        <f t="shared" si="0"/>
        <v>184693.8</v>
      </c>
      <c r="G26" s="17">
        <v>2000</v>
      </c>
      <c r="H26" s="20">
        <v>2000</v>
      </c>
      <c r="I26" s="17"/>
      <c r="J26" s="17">
        <v>0</v>
      </c>
      <c r="K26" s="17">
        <v>18844.33</v>
      </c>
      <c r="L26" s="17"/>
      <c r="M26" s="17">
        <f t="shared" si="1"/>
        <v>20844.33</v>
      </c>
      <c r="N26" s="17">
        <v>0</v>
      </c>
      <c r="O26" s="20">
        <v>0</v>
      </c>
      <c r="P26" s="17"/>
      <c r="Q26" s="17">
        <v>163849.47</v>
      </c>
      <c r="R26" s="17" t="s">
        <v>43</v>
      </c>
      <c r="S26" s="17">
        <v>163849.47</v>
      </c>
      <c r="T26" s="17">
        <f>SUM(U26:V26)</f>
        <v>0</v>
      </c>
      <c r="U26" s="20">
        <v>0</v>
      </c>
      <c r="V26" s="17"/>
      <c r="W26" s="17"/>
      <c r="X26" s="17"/>
      <c r="Y26" s="17">
        <f t="shared" si="3"/>
        <v>0</v>
      </c>
    </row>
    <row r="27" spans="2:25" ht="115.5" customHeight="1">
      <c r="B27" s="10" t="s">
        <v>26</v>
      </c>
      <c r="C27" s="13" t="s">
        <v>34</v>
      </c>
      <c r="D27" s="6">
        <v>1020103</v>
      </c>
      <c r="E27" s="6" t="s">
        <v>59</v>
      </c>
      <c r="F27" s="17">
        <f t="shared" si="0"/>
        <v>1000</v>
      </c>
      <c r="G27" s="17">
        <f>SUM(H27:I27)</f>
        <v>0</v>
      </c>
      <c r="H27" s="22">
        <v>0</v>
      </c>
      <c r="I27" s="23"/>
      <c r="J27" s="23"/>
      <c r="K27" s="23"/>
      <c r="L27" s="23"/>
      <c r="M27" s="17">
        <f t="shared" si="1"/>
        <v>0</v>
      </c>
      <c r="N27" s="17">
        <v>0</v>
      </c>
      <c r="O27" s="22">
        <v>0</v>
      </c>
      <c r="P27" s="23"/>
      <c r="Q27" s="23"/>
      <c r="R27" s="23"/>
      <c r="S27" s="17">
        <f t="shared" si="2"/>
        <v>0</v>
      </c>
      <c r="T27" s="17">
        <v>1000</v>
      </c>
      <c r="U27" s="22">
        <v>1000</v>
      </c>
      <c r="V27" s="23"/>
      <c r="W27" s="23"/>
      <c r="X27" s="23"/>
      <c r="Y27" s="17">
        <f t="shared" si="3"/>
        <v>1000</v>
      </c>
    </row>
    <row r="28" spans="2:25" ht="116.25" customHeight="1">
      <c r="B28" s="10" t="s">
        <v>45</v>
      </c>
      <c r="C28" s="13" t="s">
        <v>46</v>
      </c>
      <c r="D28" s="6">
        <v>1020107</v>
      </c>
      <c r="E28" s="6" t="s">
        <v>59</v>
      </c>
      <c r="F28" s="17">
        <f t="shared" si="0"/>
        <v>500</v>
      </c>
      <c r="G28" s="17">
        <v>500</v>
      </c>
      <c r="H28" s="22">
        <v>500</v>
      </c>
      <c r="I28" s="23"/>
      <c r="J28" s="23"/>
      <c r="K28" s="23"/>
      <c r="L28" s="23"/>
      <c r="M28" s="17">
        <v>500</v>
      </c>
      <c r="N28" s="17">
        <v>0</v>
      </c>
      <c r="O28" s="22">
        <v>0</v>
      </c>
      <c r="P28" s="23"/>
      <c r="Q28" s="23"/>
      <c r="R28" s="23"/>
      <c r="S28" s="17">
        <v>0</v>
      </c>
      <c r="T28" s="17">
        <v>0</v>
      </c>
      <c r="U28" s="22">
        <v>0</v>
      </c>
      <c r="V28" s="23"/>
      <c r="W28" s="23"/>
      <c r="X28" s="23"/>
      <c r="Y28" s="17">
        <f t="shared" si="3"/>
        <v>0</v>
      </c>
    </row>
    <row r="29" spans="2:25" s="12" customFormat="1" ht="102.75" customHeight="1">
      <c r="B29" s="8" t="s">
        <v>62</v>
      </c>
      <c r="C29" s="13" t="s">
        <v>35</v>
      </c>
      <c r="D29" s="8" t="s">
        <v>51</v>
      </c>
      <c r="E29" s="6" t="s">
        <v>59</v>
      </c>
      <c r="F29" s="17">
        <f t="shared" si="0"/>
        <v>7000</v>
      </c>
      <c r="G29" s="17">
        <v>3000</v>
      </c>
      <c r="H29" s="17">
        <v>3000</v>
      </c>
      <c r="I29" s="16"/>
      <c r="J29" s="16"/>
      <c r="K29" s="16"/>
      <c r="L29" s="16"/>
      <c r="M29" s="17">
        <f t="shared" si="1"/>
        <v>3000</v>
      </c>
      <c r="N29" s="17">
        <v>4000</v>
      </c>
      <c r="O29" s="17">
        <v>4000</v>
      </c>
      <c r="P29" s="16"/>
      <c r="Q29" s="16"/>
      <c r="R29" s="16"/>
      <c r="S29" s="17">
        <f t="shared" si="2"/>
        <v>4000</v>
      </c>
      <c r="T29" s="17">
        <f>SUM(U29:V29)</f>
        <v>0</v>
      </c>
      <c r="U29" s="17">
        <v>0</v>
      </c>
      <c r="V29" s="16"/>
      <c r="W29" s="16"/>
      <c r="X29" s="16"/>
      <c r="Y29" s="17">
        <f t="shared" si="3"/>
        <v>0</v>
      </c>
    </row>
    <row r="30" spans="2:25" s="12" customFormat="1" ht="106.5" customHeight="1">
      <c r="B30" s="11" t="s">
        <v>57</v>
      </c>
      <c r="C30" s="14" t="s">
        <v>36</v>
      </c>
      <c r="D30" s="8" t="s">
        <v>52</v>
      </c>
      <c r="E30" s="6"/>
      <c r="F30" s="16">
        <f t="shared" si="0"/>
        <v>204702.5</v>
      </c>
      <c r="G30" s="16">
        <f>SUM(H30:I30)</f>
        <v>1900</v>
      </c>
      <c r="H30" s="24">
        <f aca="true" t="shared" si="5" ref="H30:Y30">H31</f>
        <v>1900</v>
      </c>
      <c r="I30" s="24">
        <f t="shared" si="5"/>
        <v>0</v>
      </c>
      <c r="J30" s="24">
        <f t="shared" si="5"/>
        <v>1410.8</v>
      </c>
      <c r="K30" s="24">
        <f t="shared" si="5"/>
        <v>0</v>
      </c>
      <c r="L30" s="24">
        <f t="shared" si="5"/>
        <v>1391.7</v>
      </c>
      <c r="M30" s="24">
        <f t="shared" si="5"/>
        <v>4702.5</v>
      </c>
      <c r="N30" s="24">
        <f t="shared" si="5"/>
        <v>0</v>
      </c>
      <c r="O30" s="24">
        <f t="shared" si="5"/>
        <v>0</v>
      </c>
      <c r="P30" s="24">
        <f t="shared" si="5"/>
        <v>0</v>
      </c>
      <c r="Q30" s="24">
        <f t="shared" si="5"/>
        <v>100000</v>
      </c>
      <c r="R30" s="24">
        <f t="shared" si="5"/>
        <v>0</v>
      </c>
      <c r="S30" s="24">
        <f t="shared" si="5"/>
        <v>100000</v>
      </c>
      <c r="T30" s="24">
        <f t="shared" si="5"/>
        <v>0</v>
      </c>
      <c r="U30" s="24">
        <f t="shared" si="5"/>
        <v>0</v>
      </c>
      <c r="V30" s="24">
        <f t="shared" si="5"/>
        <v>0</v>
      </c>
      <c r="W30" s="24">
        <f t="shared" si="5"/>
        <v>100000</v>
      </c>
      <c r="X30" s="24">
        <f t="shared" si="5"/>
        <v>0</v>
      </c>
      <c r="Y30" s="24">
        <f t="shared" si="5"/>
        <v>100000</v>
      </c>
    </row>
    <row r="31" spans="2:25" s="12" customFormat="1" ht="91.5" customHeight="1">
      <c r="B31" s="11" t="s">
        <v>58</v>
      </c>
      <c r="C31" s="13" t="s">
        <v>37</v>
      </c>
      <c r="D31" s="8" t="s">
        <v>53</v>
      </c>
      <c r="E31" s="6" t="s">
        <v>59</v>
      </c>
      <c r="F31" s="17">
        <f t="shared" si="0"/>
        <v>204702.5</v>
      </c>
      <c r="G31" s="17">
        <f>SUM(H31:I31)</f>
        <v>1900</v>
      </c>
      <c r="H31" s="25">
        <v>1900</v>
      </c>
      <c r="I31" s="25"/>
      <c r="J31" s="25">
        <v>1410.8</v>
      </c>
      <c r="K31" s="25"/>
      <c r="L31" s="25">
        <v>1391.7</v>
      </c>
      <c r="M31" s="17">
        <f>G31+J31+K31+L31</f>
        <v>4702.5</v>
      </c>
      <c r="N31" s="17">
        <f>SUM(O31:P31)</f>
        <v>0</v>
      </c>
      <c r="O31" s="25">
        <v>0</v>
      </c>
      <c r="P31" s="25"/>
      <c r="Q31" s="25">
        <v>100000</v>
      </c>
      <c r="R31" s="24"/>
      <c r="S31" s="17">
        <f t="shared" si="2"/>
        <v>100000</v>
      </c>
      <c r="T31" s="17">
        <f>SUM(U31:V31)</f>
        <v>0</v>
      </c>
      <c r="U31" s="25">
        <v>0</v>
      </c>
      <c r="V31" s="25"/>
      <c r="W31" s="25">
        <v>100000</v>
      </c>
      <c r="X31" s="24"/>
      <c r="Y31" s="17">
        <f t="shared" si="3"/>
        <v>100000</v>
      </c>
    </row>
    <row r="32" spans="2:25" ht="15">
      <c r="B32" s="27" t="s">
        <v>27</v>
      </c>
      <c r="C32" s="28"/>
      <c r="D32" s="28"/>
      <c r="E32" s="29"/>
      <c r="F32" s="26">
        <f aca="true" t="shared" si="6" ref="F32:Y32">F18+F25+F30</f>
        <v>404796.3</v>
      </c>
      <c r="G32" s="26">
        <f t="shared" si="6"/>
        <v>8300</v>
      </c>
      <c r="H32" s="26">
        <f t="shared" si="6"/>
        <v>8300</v>
      </c>
      <c r="I32" s="26">
        <f t="shared" si="6"/>
        <v>0</v>
      </c>
      <c r="J32" s="26">
        <f t="shared" si="6"/>
        <v>1410.8</v>
      </c>
      <c r="K32" s="26">
        <f t="shared" si="6"/>
        <v>18844.33</v>
      </c>
      <c r="L32" s="26">
        <f t="shared" si="6"/>
        <v>1391.7</v>
      </c>
      <c r="M32" s="26">
        <f t="shared" si="6"/>
        <v>29946.83</v>
      </c>
      <c r="N32" s="26">
        <f t="shared" si="6"/>
        <v>4500</v>
      </c>
      <c r="O32" s="26">
        <f t="shared" si="6"/>
        <v>4500</v>
      </c>
      <c r="P32" s="26">
        <f t="shared" si="6"/>
        <v>0</v>
      </c>
      <c r="Q32" s="26">
        <f t="shared" si="6"/>
        <v>263849.47</v>
      </c>
      <c r="R32" s="26">
        <f t="shared" si="6"/>
        <v>0</v>
      </c>
      <c r="S32" s="26">
        <f t="shared" si="6"/>
        <v>268349.47</v>
      </c>
      <c r="T32" s="26">
        <f t="shared" si="6"/>
        <v>6500</v>
      </c>
      <c r="U32" s="26">
        <f t="shared" si="6"/>
        <v>6500</v>
      </c>
      <c r="V32" s="26">
        <f t="shared" si="6"/>
        <v>0</v>
      </c>
      <c r="W32" s="26">
        <f t="shared" si="6"/>
        <v>100000</v>
      </c>
      <c r="X32" s="26">
        <f t="shared" si="6"/>
        <v>0</v>
      </c>
      <c r="Y32" s="26">
        <f t="shared" si="6"/>
        <v>106500</v>
      </c>
    </row>
  </sheetData>
  <sheetProtection/>
  <mergeCells count="43">
    <mergeCell ref="N10:P13"/>
    <mergeCell ref="D3:U3"/>
    <mergeCell ref="T5:Y7"/>
    <mergeCell ref="N5:S7"/>
    <mergeCell ref="G8:M9"/>
    <mergeCell ref="N8:S9"/>
    <mergeCell ref="Q10:Q16"/>
    <mergeCell ref="G5:M7"/>
    <mergeCell ref="O14:P14"/>
    <mergeCell ref="T10:V13"/>
    <mergeCell ref="V15:V16"/>
    <mergeCell ref="W10:W16"/>
    <mergeCell ref="U14:V14"/>
    <mergeCell ref="X10:X16"/>
    <mergeCell ref="T1:Y1"/>
    <mergeCell ref="N14:N16"/>
    <mergeCell ref="J10:J16"/>
    <mergeCell ref="I15:I16"/>
    <mergeCell ref="T8:Y9"/>
    <mergeCell ref="Y10:Y14"/>
    <mergeCell ref="O15:O16"/>
    <mergeCell ref="L10:L16"/>
    <mergeCell ref="Y15:Y16"/>
    <mergeCell ref="T14:T16"/>
    <mergeCell ref="U15:U16"/>
    <mergeCell ref="K10:K16"/>
    <mergeCell ref="M10:M14"/>
    <mergeCell ref="S10:S14"/>
    <mergeCell ref="R10:R16"/>
    <mergeCell ref="H15:H16"/>
    <mergeCell ref="F15:F16"/>
    <mergeCell ref="P15:P16"/>
    <mergeCell ref="S15:S16"/>
    <mergeCell ref="M15:M16"/>
    <mergeCell ref="H14:I14"/>
    <mergeCell ref="B32:E32"/>
    <mergeCell ref="B5:B16"/>
    <mergeCell ref="G14:G16"/>
    <mergeCell ref="C5:C16"/>
    <mergeCell ref="D5:D16"/>
    <mergeCell ref="E5:E16"/>
    <mergeCell ref="G10:I13"/>
    <mergeCell ref="F5:F14"/>
  </mergeCells>
  <printOptions/>
  <pageMargins left="0.03937007874015748" right="0.1968503937007874" top="0" bottom="0.1968503937007874" header="0.31496062992125984" footer="0.31496062992125984"/>
  <pageSetup fitToHeight="3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МКУ "Служба спасения"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gamov</dc:creator>
  <cp:keywords/>
  <dc:description/>
  <cp:lastModifiedBy>Любовь Николаевна</cp:lastModifiedBy>
  <cp:lastPrinted>2014-10-15T04:33:35Z</cp:lastPrinted>
  <dcterms:created xsi:type="dcterms:W3CDTF">2013-09-24T09:57:00Z</dcterms:created>
  <dcterms:modified xsi:type="dcterms:W3CDTF">2014-10-15T04:42:55Z</dcterms:modified>
  <cp:category/>
  <cp:version/>
  <cp:contentType/>
  <cp:contentStatus/>
</cp:coreProperties>
</file>