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900" windowHeight="11640" tabRatio="612" activeTab="0"/>
  </bookViews>
  <sheets>
    <sheet name="прил.2" sheetId="1" r:id="rId1"/>
  </sheets>
  <definedNames>
    <definedName name="_xlnm.Print_Titles" localSheetId="0">'прил.2'!$5:$17</definedName>
  </definedNames>
  <calcPr fullCalcOnLoad="1"/>
</workbook>
</file>

<file path=xl/sharedStrings.xml><?xml version="1.0" encoding="utf-8"?>
<sst xmlns="http://schemas.openxmlformats.org/spreadsheetml/2006/main" count="109" uniqueCount="69">
  <si>
    <t>№ п/п</t>
  </si>
  <si>
    <t>Подпрограммы и основные мероприятия МП</t>
  </si>
  <si>
    <t>КЦСР</t>
  </si>
  <si>
    <t>2015 год</t>
  </si>
  <si>
    <t>2016 год</t>
  </si>
  <si>
    <t>МБ</t>
  </si>
  <si>
    <t>всего</t>
  </si>
  <si>
    <t>в т.ч.</t>
  </si>
  <si>
    <t>БДО</t>
  </si>
  <si>
    <t>БПО</t>
  </si>
  <si>
    <t>(6+9+10)</t>
  </si>
  <si>
    <t>(12+15+16)</t>
  </si>
  <si>
    <t>(18+21+22)</t>
  </si>
  <si>
    <t>ГРБС/Соисполнитель (участник)</t>
  </si>
  <si>
    <t>2017 год</t>
  </si>
  <si>
    <t>1.</t>
  </si>
  <si>
    <t>2.</t>
  </si>
  <si>
    <t>Общий  объем финансирования,  тыс. руб.</t>
  </si>
  <si>
    <t>1.1.</t>
  </si>
  <si>
    <t>1.2.</t>
  </si>
  <si>
    <t>1.3.</t>
  </si>
  <si>
    <t>2.1.</t>
  </si>
  <si>
    <t>Итого финансирования                   2015 год</t>
  </si>
  <si>
    <t>Итого финансирования                                        2016 год</t>
  </si>
  <si>
    <t>Итого финансирования                                        2017 год</t>
  </si>
  <si>
    <t>Всего</t>
  </si>
  <si>
    <t>Подпрограмма "Газификация Краснокамского городского поселения"</t>
  </si>
  <si>
    <t xml:space="preserve">Основное мероприятие "Проектирование и строительство распредилительного газопровода к жилым домам усадебной застройки по ул. Новой стройки от дома №29 (в границах пер. Безымянный - пер. Речной) в микрорайоне Матросова г. Краснокамска" </t>
  </si>
  <si>
    <t>Основное мероприятие "Проектирование и строительство объекта "Закольцовка системы газоснабжения ул. Калинина г.Краснокамска"</t>
  </si>
  <si>
    <t>Основное мероприятие "Проектирование и строительство системы газоснабжения жилых домов по адресу: ул. Гагарина, 2а, 2б г.Краснокамска"</t>
  </si>
  <si>
    <t>Основное мероприятие "Проектирование и строительство распределительного газопровода в микрорайоне Ново-Матросово г.Краснокамска Пермского края"</t>
  </si>
  <si>
    <t>Основное мероприятие "Реконструкция, строительство водовода и модернизация насосного оборудования систем водоснабжения г. Краснокамска Пермского края" 3 очередь "Реконструкция сетей водоснабжения"</t>
  </si>
  <si>
    <t>Подпрограмма "Капитальный ремонт и модернизация жилищного фонда"</t>
  </si>
  <si>
    <t xml:space="preserve">Подпрограмма "Строительство, реконструкция, капитальный ремонт объектов коммунальной инфраструктуры и дорожного хозяйства" </t>
  </si>
  <si>
    <t>Объем финансирования, тыс. руб. 2015год</t>
  </si>
  <si>
    <t>Объем финансирования, тыс. руб.2016год</t>
  </si>
  <si>
    <t>Объем финансирования, тыс. руб. 2017год</t>
  </si>
  <si>
    <t xml:space="preserve"> </t>
  </si>
  <si>
    <t xml:space="preserve"> внебюдж</t>
  </si>
  <si>
    <t>2.3</t>
  </si>
  <si>
    <t>Основное мероприятие "Получение разрешения на подключение ул. Циолковского,8 к существующим сетям  канализации"</t>
  </si>
  <si>
    <t>1.4</t>
  </si>
  <si>
    <t xml:space="preserve"> 1.5</t>
  </si>
  <si>
    <t xml:space="preserve"> 1.6</t>
  </si>
  <si>
    <t>Основное мероприятие "Ремонт ШРП №12 в микрорайоне Ласьва г. Краснокамска</t>
  </si>
  <si>
    <t xml:space="preserve"> 1020104</t>
  </si>
  <si>
    <t>1030000</t>
  </si>
  <si>
    <t xml:space="preserve">            </t>
  </si>
  <si>
    <t xml:space="preserve"> Приложение 5 к муниципальной программе "Строительство, развитие, капитальный ремонт жилищного фонда и объектов коммунальной инфраструктуры и дорожного хозяйства"</t>
  </si>
  <si>
    <t xml:space="preserve"> ФБ</t>
  </si>
  <si>
    <t>3.</t>
  </si>
  <si>
    <t>3.1</t>
  </si>
  <si>
    <t>КБ</t>
  </si>
  <si>
    <t>Направление и объемы финансирования муниципальной программы  "Строительство, развитие, капитальный ремонт жилищного фонда и объектов коммунальной инфраструктуры и дорожного хозяйства"</t>
  </si>
  <si>
    <t>2.4</t>
  </si>
  <si>
    <t>Основное мероприятие "Обеспечение мероприятий по капитальному ремонту многоквартирных домов"</t>
  </si>
  <si>
    <t>1039601</t>
  </si>
  <si>
    <t>2.5</t>
  </si>
  <si>
    <t>Основное мероприятие "Строительство системы водоотведения ул. Циолковского г. Краснокамска Пермского края"</t>
  </si>
  <si>
    <t>Основное мероприятие "Строительство распределительного газопровода к жилым домам усадебной застройки микрорайона Ласьва г.Краснокамска"                            (ул. Городская, дома №30, 32, 34, 36, 38)</t>
  </si>
  <si>
    <t>МКУ "Служба заказчика"</t>
  </si>
  <si>
    <t>Основное мероприятие "Устройство участка автомобильной дороги ул. 50 лет Октября"</t>
  </si>
  <si>
    <t>2018 год</t>
  </si>
  <si>
    <t>(24+27+28)</t>
  </si>
  <si>
    <t>(11+17+23+29)</t>
  </si>
  <si>
    <t>Основное мероприятие: "Устройство участка автомобильной дороги территории усадебной застройки в районе ул. Дачная г. Краснокамска"</t>
  </si>
  <si>
    <t>Основное мероприятие: " Устройство участка автомобильной дороги территории усадебной застройки в районе ул. Пушкина города Краснокамска"</t>
  </si>
  <si>
    <t>2.6</t>
  </si>
  <si>
    <t>2.2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</si>
</sst>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[$-FC19]d\ mmmm\ yyyy\ &quot;г.&quot;"/>
    <numFmt numFmtId="171" formatCode="0.0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52" applyNumberFormat="1" applyFont="1" applyFill="1" applyBorder="1" applyAlignment="1">
      <alignment horizontal="center" vertical="center" wrapText="1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2" fontId="6" fillId="0" borderId="11" xfId="52" applyNumberFormat="1" applyFont="1" applyFill="1" applyBorder="1" applyAlignment="1">
      <alignment horizontal="center" vertical="center" wrapText="1"/>
      <protection/>
    </xf>
    <xf numFmtId="2" fontId="1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2" fontId="2" fillId="20" borderId="10" xfId="0" applyNumberFormat="1" applyFont="1" applyFill="1" applyBorder="1" applyAlignment="1">
      <alignment horizontal="center" vertical="center" wrapText="1"/>
    </xf>
    <xf numFmtId="2" fontId="1" fillId="20" borderId="10" xfId="0" applyNumberFormat="1" applyFont="1" applyFill="1" applyBorder="1" applyAlignment="1">
      <alignment horizontal="center" vertical="center" wrapText="1"/>
    </xf>
    <xf numFmtId="2" fontId="6" fillId="20" borderId="10" xfId="0" applyNumberFormat="1" applyFont="1" applyFill="1" applyBorder="1" applyAlignment="1">
      <alignment horizontal="center" vertical="center" wrapText="1"/>
    </xf>
    <xf numFmtId="2" fontId="3" fillId="20" borderId="10" xfId="0" applyNumberFormat="1" applyFont="1" applyFill="1" applyBorder="1" applyAlignment="1">
      <alignment horizontal="center" vertical="center" wrapText="1"/>
    </xf>
    <xf numFmtId="2" fontId="6" fillId="20" borderId="10" xfId="52" applyNumberFormat="1" applyFont="1" applyFill="1" applyBorder="1" applyAlignment="1">
      <alignment horizontal="center" vertical="center" wrapText="1"/>
      <protection/>
    </xf>
    <xf numFmtId="2" fontId="3" fillId="20" borderId="10" xfId="52" applyNumberFormat="1" applyFont="1" applyFill="1" applyBorder="1" applyAlignment="1">
      <alignment horizontal="center" vertical="center" wrapText="1"/>
      <protection/>
    </xf>
    <xf numFmtId="2" fontId="6" fillId="20" borderId="11" xfId="52" applyNumberFormat="1" applyFont="1" applyFill="1" applyBorder="1" applyAlignment="1">
      <alignment horizontal="center" vertical="center" wrapText="1"/>
      <protection/>
    </xf>
    <xf numFmtId="2" fontId="1" fillId="20" borderId="11" xfId="0" applyNumberFormat="1" applyFont="1" applyFill="1" applyBorder="1" applyAlignment="1">
      <alignment horizontal="center" vertical="center" wrapText="1"/>
    </xf>
    <xf numFmtId="2" fontId="1" fillId="20" borderId="12" xfId="0" applyNumberFormat="1" applyFont="1" applyFill="1" applyBorder="1" applyAlignment="1">
      <alignment horizontal="center" vertical="center" wrapText="1"/>
    </xf>
    <xf numFmtId="2" fontId="2" fillId="20" borderId="12" xfId="0" applyNumberFormat="1" applyFont="1" applyFill="1" applyBorder="1" applyAlignment="1">
      <alignment horizontal="center" vertical="center" wrapText="1"/>
    </xf>
    <xf numFmtId="2" fontId="2" fillId="2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1" fillId="2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0" fillId="20" borderId="13" xfId="0" applyFill="1" applyBorder="1" applyAlignment="1">
      <alignment horizontal="center" vertical="center" wrapText="1"/>
    </xf>
    <xf numFmtId="0" fontId="0" fillId="20" borderId="12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" fillId="20" borderId="17" xfId="0" applyFont="1" applyFill="1" applyBorder="1" applyAlignment="1">
      <alignment horizontal="center" vertical="center" wrapText="1"/>
    </xf>
    <xf numFmtId="0" fontId="1" fillId="20" borderId="18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" fillId="20" borderId="20" xfId="0" applyFont="1" applyFill="1" applyBorder="1" applyAlignment="1">
      <alignment horizontal="center" vertical="center" wrapText="1"/>
    </xf>
    <xf numFmtId="0" fontId="1" fillId="20" borderId="21" xfId="0" applyFont="1" applyFill="1" applyBorder="1" applyAlignment="1">
      <alignment horizontal="center" vertical="center" wrapText="1"/>
    </xf>
    <xf numFmtId="0" fontId="1" fillId="20" borderId="2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4"/>
  <sheetViews>
    <sheetView tabSelected="1" view="pageBreakPreview" zoomScale="80" zoomScaleNormal="75" zoomScaleSheetLayoutView="80" zoomScalePageLayoutView="0" workbookViewId="0" topLeftCell="B28">
      <selection activeCell="M32" sqref="M32"/>
    </sheetView>
  </sheetViews>
  <sheetFormatPr defaultColWidth="9.140625" defaultRowHeight="15"/>
  <cols>
    <col min="1" max="1" width="9.140625" style="2" hidden="1" customWidth="1"/>
    <col min="2" max="2" width="8.8515625" style="2" customWidth="1"/>
    <col min="3" max="3" width="31.7109375" style="2" customWidth="1"/>
    <col min="4" max="4" width="11.140625" style="2" hidden="1" customWidth="1"/>
    <col min="5" max="5" width="21.140625" style="4" customWidth="1"/>
    <col min="6" max="6" width="16.28125" style="4" customWidth="1"/>
    <col min="7" max="7" width="9.28125" style="4" customWidth="1"/>
    <col min="8" max="8" width="8.57421875" style="4" customWidth="1"/>
    <col min="9" max="10" width="7.140625" style="4" customWidth="1"/>
    <col min="11" max="11" width="8.7109375" style="4" customWidth="1"/>
    <col min="12" max="12" width="10.28125" style="4" customWidth="1"/>
    <col min="13" max="13" width="9.140625" style="4" customWidth="1"/>
    <col min="14" max="14" width="12.8515625" style="43" customWidth="1"/>
    <col min="15" max="15" width="12.57421875" style="43" customWidth="1"/>
    <col min="16" max="16" width="9.28125" style="43" hidden="1" customWidth="1"/>
    <col min="17" max="17" width="11.57421875" style="43" bestFit="1" customWidth="1"/>
    <col min="18" max="18" width="11.57421875" style="43" customWidth="1"/>
    <col min="19" max="19" width="11.140625" style="43" bestFit="1" customWidth="1"/>
    <col min="20" max="20" width="12.421875" style="43" customWidth="1"/>
    <col min="21" max="22" width="12.7109375" style="4" customWidth="1"/>
    <col min="23" max="23" width="9.28125" style="4" hidden="1" customWidth="1"/>
    <col min="24" max="24" width="12.00390625" style="4" bestFit="1" customWidth="1"/>
    <col min="25" max="25" width="12.00390625" style="4" customWidth="1"/>
    <col min="26" max="26" width="9.28125" style="4" bestFit="1" customWidth="1"/>
    <col min="27" max="27" width="13.421875" style="4" customWidth="1"/>
    <col min="28" max="29" width="11.140625" style="2" customWidth="1"/>
    <col min="30" max="30" width="0.2890625" style="2" customWidth="1"/>
    <col min="31" max="32" width="12.28125" style="2" customWidth="1"/>
    <col min="33" max="33" width="10.57421875" style="2" customWidth="1"/>
    <col min="34" max="34" width="11.7109375" style="2" customWidth="1"/>
    <col min="35" max="16384" width="9.140625" style="2" customWidth="1"/>
  </cols>
  <sheetData>
    <row r="1" spans="2:27" ht="57" customHeight="1">
      <c r="B1" s="1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 t="s">
        <v>47</v>
      </c>
      <c r="R1" s="3"/>
      <c r="S1" s="3"/>
      <c r="T1" s="3" t="s">
        <v>37</v>
      </c>
      <c r="U1" s="65" t="s">
        <v>48</v>
      </c>
      <c r="V1" s="65"/>
      <c r="W1" s="65"/>
      <c r="X1" s="65"/>
      <c r="Y1" s="65"/>
      <c r="Z1" s="65"/>
      <c r="AA1" s="65"/>
    </row>
    <row r="2" spans="2:27" ht="9.75" customHeight="1">
      <c r="B2" s="1"/>
      <c r="C2" s="1"/>
      <c r="D2" s="1"/>
      <c r="E2" s="1"/>
      <c r="F2" s="3"/>
      <c r="G2" s="3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7" ht="44.25" customHeight="1">
      <c r="B3" s="1"/>
      <c r="C3" s="1"/>
      <c r="D3" s="66" t="s">
        <v>53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3"/>
      <c r="X3" s="3"/>
      <c r="Y3" s="3"/>
      <c r="Z3" s="3"/>
      <c r="AA3" s="3"/>
    </row>
    <row r="4" ht="9.75" customHeight="1"/>
    <row r="5" spans="2:34" ht="45" customHeight="1">
      <c r="B5" s="47" t="s">
        <v>0</v>
      </c>
      <c r="C5" s="47" t="s">
        <v>1</v>
      </c>
      <c r="D5" s="47" t="s">
        <v>2</v>
      </c>
      <c r="E5" s="47" t="s">
        <v>13</v>
      </c>
      <c r="F5" s="51" t="s">
        <v>17</v>
      </c>
      <c r="G5" s="56" t="s">
        <v>3</v>
      </c>
      <c r="H5" s="56"/>
      <c r="I5" s="56"/>
      <c r="J5" s="56"/>
      <c r="K5" s="56"/>
      <c r="L5" s="56"/>
      <c r="M5" s="56"/>
      <c r="N5" s="55" t="s">
        <v>4</v>
      </c>
      <c r="O5" s="55"/>
      <c r="P5" s="55"/>
      <c r="Q5" s="55"/>
      <c r="R5" s="55"/>
      <c r="S5" s="55"/>
      <c r="T5" s="55"/>
      <c r="U5" s="56" t="s">
        <v>14</v>
      </c>
      <c r="V5" s="56"/>
      <c r="W5" s="56"/>
      <c r="X5" s="56"/>
      <c r="Y5" s="56"/>
      <c r="Z5" s="56"/>
      <c r="AA5" s="56"/>
      <c r="AB5" s="56" t="s">
        <v>62</v>
      </c>
      <c r="AC5" s="56"/>
      <c r="AD5" s="56"/>
      <c r="AE5" s="56"/>
      <c r="AF5" s="56"/>
      <c r="AG5" s="56"/>
      <c r="AH5" s="56"/>
    </row>
    <row r="6" spans="2:34" ht="15">
      <c r="B6" s="47"/>
      <c r="C6" s="47"/>
      <c r="D6" s="47"/>
      <c r="E6" s="47"/>
      <c r="F6" s="52"/>
      <c r="G6" s="56"/>
      <c r="H6" s="56"/>
      <c r="I6" s="56"/>
      <c r="J6" s="56"/>
      <c r="K6" s="56"/>
      <c r="L6" s="56"/>
      <c r="M6" s="56"/>
      <c r="N6" s="55"/>
      <c r="O6" s="55"/>
      <c r="P6" s="55"/>
      <c r="Q6" s="55"/>
      <c r="R6" s="55"/>
      <c r="S6" s="55"/>
      <c r="T6" s="55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</row>
    <row r="7" spans="2:34" ht="15">
      <c r="B7" s="47"/>
      <c r="C7" s="47"/>
      <c r="D7" s="47"/>
      <c r="E7" s="47"/>
      <c r="F7" s="52"/>
      <c r="G7" s="56"/>
      <c r="H7" s="56"/>
      <c r="I7" s="56"/>
      <c r="J7" s="56"/>
      <c r="K7" s="56"/>
      <c r="L7" s="56"/>
      <c r="M7" s="56"/>
      <c r="N7" s="55"/>
      <c r="O7" s="55"/>
      <c r="P7" s="55"/>
      <c r="Q7" s="55"/>
      <c r="R7" s="55"/>
      <c r="S7" s="55"/>
      <c r="T7" s="55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 spans="2:34" ht="16.5" customHeight="1">
      <c r="B8" s="47"/>
      <c r="C8" s="47"/>
      <c r="D8" s="47"/>
      <c r="E8" s="47"/>
      <c r="F8" s="52"/>
      <c r="G8" s="57" t="s">
        <v>34</v>
      </c>
      <c r="H8" s="58"/>
      <c r="I8" s="58"/>
      <c r="J8" s="58"/>
      <c r="K8" s="58"/>
      <c r="L8" s="58"/>
      <c r="M8" s="59"/>
      <c r="N8" s="67" t="s">
        <v>35</v>
      </c>
      <c r="O8" s="68"/>
      <c r="P8" s="68"/>
      <c r="Q8" s="68"/>
      <c r="R8" s="68"/>
      <c r="S8" s="68"/>
      <c r="T8" s="69"/>
      <c r="U8" s="57" t="s">
        <v>36</v>
      </c>
      <c r="V8" s="58"/>
      <c r="W8" s="58"/>
      <c r="X8" s="58"/>
      <c r="Y8" s="58"/>
      <c r="Z8" s="58"/>
      <c r="AA8" s="59"/>
      <c r="AB8" s="57" t="s">
        <v>36</v>
      </c>
      <c r="AC8" s="58"/>
      <c r="AD8" s="58"/>
      <c r="AE8" s="58"/>
      <c r="AF8" s="58"/>
      <c r="AG8" s="58"/>
      <c r="AH8" s="59"/>
    </row>
    <row r="9" spans="2:34" ht="15">
      <c r="B9" s="47"/>
      <c r="C9" s="47"/>
      <c r="D9" s="47"/>
      <c r="E9" s="47"/>
      <c r="F9" s="52"/>
      <c r="G9" s="60"/>
      <c r="H9" s="61"/>
      <c r="I9" s="61"/>
      <c r="J9" s="61"/>
      <c r="K9" s="61"/>
      <c r="L9" s="61"/>
      <c r="M9" s="62"/>
      <c r="N9" s="70"/>
      <c r="O9" s="71"/>
      <c r="P9" s="71"/>
      <c r="Q9" s="71"/>
      <c r="R9" s="71"/>
      <c r="S9" s="71"/>
      <c r="T9" s="72"/>
      <c r="U9" s="60"/>
      <c r="V9" s="61"/>
      <c r="W9" s="61"/>
      <c r="X9" s="61"/>
      <c r="Y9" s="61"/>
      <c r="Z9" s="61"/>
      <c r="AA9" s="62"/>
      <c r="AB9" s="60"/>
      <c r="AC9" s="61"/>
      <c r="AD9" s="61"/>
      <c r="AE9" s="61"/>
      <c r="AF9" s="61"/>
      <c r="AG9" s="61"/>
      <c r="AH9" s="62"/>
    </row>
    <row r="10" spans="2:34" ht="45" customHeight="1">
      <c r="B10" s="47"/>
      <c r="C10" s="47"/>
      <c r="D10" s="47"/>
      <c r="E10" s="47"/>
      <c r="F10" s="52"/>
      <c r="G10" s="47" t="s">
        <v>5</v>
      </c>
      <c r="H10" s="47"/>
      <c r="I10" s="47"/>
      <c r="J10" s="47" t="s">
        <v>38</v>
      </c>
      <c r="K10" s="51" t="s">
        <v>52</v>
      </c>
      <c r="L10" s="51" t="s">
        <v>49</v>
      </c>
      <c r="M10" s="51" t="s">
        <v>22</v>
      </c>
      <c r="N10" s="54" t="s">
        <v>5</v>
      </c>
      <c r="O10" s="54"/>
      <c r="P10" s="54"/>
      <c r="Q10" s="54" t="s">
        <v>38</v>
      </c>
      <c r="R10" s="48" t="s">
        <v>52</v>
      </c>
      <c r="S10" s="48" t="s">
        <v>49</v>
      </c>
      <c r="T10" s="48" t="s">
        <v>23</v>
      </c>
      <c r="U10" s="47" t="s">
        <v>5</v>
      </c>
      <c r="V10" s="47"/>
      <c r="W10" s="47"/>
      <c r="X10" s="47" t="s">
        <v>38</v>
      </c>
      <c r="Y10" s="39"/>
      <c r="Z10" s="51" t="s">
        <v>49</v>
      </c>
      <c r="AA10" s="51" t="s">
        <v>24</v>
      </c>
      <c r="AB10" s="47" t="s">
        <v>5</v>
      </c>
      <c r="AC10" s="47"/>
      <c r="AD10" s="47"/>
      <c r="AE10" s="47" t="s">
        <v>38</v>
      </c>
      <c r="AF10" s="39"/>
      <c r="AG10" s="51" t="s">
        <v>49</v>
      </c>
      <c r="AH10" s="51" t="s">
        <v>24</v>
      </c>
    </row>
    <row r="11" spans="2:34" ht="15">
      <c r="B11" s="47"/>
      <c r="C11" s="47"/>
      <c r="D11" s="47"/>
      <c r="E11" s="47"/>
      <c r="F11" s="52"/>
      <c r="G11" s="47"/>
      <c r="H11" s="47"/>
      <c r="I11" s="47"/>
      <c r="J11" s="47"/>
      <c r="K11" s="52"/>
      <c r="L11" s="52"/>
      <c r="M11" s="52"/>
      <c r="N11" s="54"/>
      <c r="O11" s="54"/>
      <c r="P11" s="54"/>
      <c r="Q11" s="54"/>
      <c r="R11" s="49"/>
      <c r="S11" s="63"/>
      <c r="T11" s="63"/>
      <c r="U11" s="47"/>
      <c r="V11" s="47"/>
      <c r="W11" s="47"/>
      <c r="X11" s="47"/>
      <c r="Y11" s="40"/>
      <c r="Z11" s="52"/>
      <c r="AA11" s="52"/>
      <c r="AB11" s="47"/>
      <c r="AC11" s="47"/>
      <c r="AD11" s="47"/>
      <c r="AE11" s="47"/>
      <c r="AF11" s="40"/>
      <c r="AG11" s="52"/>
      <c r="AH11" s="52"/>
    </row>
    <row r="12" spans="2:34" ht="15">
      <c r="B12" s="47"/>
      <c r="C12" s="47"/>
      <c r="D12" s="47"/>
      <c r="E12" s="47"/>
      <c r="F12" s="52"/>
      <c r="G12" s="47"/>
      <c r="H12" s="47"/>
      <c r="I12" s="47"/>
      <c r="J12" s="47"/>
      <c r="K12" s="52"/>
      <c r="L12" s="52"/>
      <c r="M12" s="52"/>
      <c r="N12" s="54"/>
      <c r="O12" s="54"/>
      <c r="P12" s="54"/>
      <c r="Q12" s="54"/>
      <c r="R12" s="49"/>
      <c r="S12" s="63"/>
      <c r="T12" s="63"/>
      <c r="U12" s="47"/>
      <c r="V12" s="47"/>
      <c r="W12" s="47"/>
      <c r="X12" s="47"/>
      <c r="Y12" s="40" t="s">
        <v>52</v>
      </c>
      <c r="Z12" s="52"/>
      <c r="AA12" s="52"/>
      <c r="AB12" s="47"/>
      <c r="AC12" s="47"/>
      <c r="AD12" s="47"/>
      <c r="AE12" s="47"/>
      <c r="AF12" s="40" t="s">
        <v>52</v>
      </c>
      <c r="AG12" s="52"/>
      <c r="AH12" s="52"/>
    </row>
    <row r="13" spans="2:34" ht="15">
      <c r="B13" s="47"/>
      <c r="C13" s="47"/>
      <c r="D13" s="47"/>
      <c r="E13" s="47"/>
      <c r="F13" s="52"/>
      <c r="G13" s="47"/>
      <c r="H13" s="47"/>
      <c r="I13" s="47"/>
      <c r="J13" s="47"/>
      <c r="K13" s="52"/>
      <c r="L13" s="52"/>
      <c r="M13" s="52"/>
      <c r="N13" s="54"/>
      <c r="O13" s="54"/>
      <c r="P13" s="54"/>
      <c r="Q13" s="54"/>
      <c r="R13" s="49"/>
      <c r="S13" s="63"/>
      <c r="T13" s="63"/>
      <c r="U13" s="47"/>
      <c r="V13" s="47"/>
      <c r="W13" s="47"/>
      <c r="X13" s="47"/>
      <c r="Y13" s="40"/>
      <c r="Z13" s="52"/>
      <c r="AA13" s="52"/>
      <c r="AB13" s="47"/>
      <c r="AC13" s="47"/>
      <c r="AD13" s="47"/>
      <c r="AE13" s="47"/>
      <c r="AF13" s="40"/>
      <c r="AG13" s="52"/>
      <c r="AH13" s="52"/>
    </row>
    <row r="14" spans="2:34" ht="15">
      <c r="B14" s="47"/>
      <c r="C14" s="47"/>
      <c r="D14" s="47"/>
      <c r="E14" s="47"/>
      <c r="F14" s="53"/>
      <c r="G14" s="47" t="s">
        <v>6</v>
      </c>
      <c r="H14" s="47" t="s">
        <v>7</v>
      </c>
      <c r="I14" s="47"/>
      <c r="J14" s="47"/>
      <c r="K14" s="52"/>
      <c r="L14" s="52"/>
      <c r="M14" s="53"/>
      <c r="N14" s="54" t="s">
        <v>6</v>
      </c>
      <c r="O14" s="54" t="s">
        <v>7</v>
      </c>
      <c r="P14" s="54"/>
      <c r="Q14" s="54"/>
      <c r="R14" s="49"/>
      <c r="S14" s="63"/>
      <c r="T14" s="64"/>
      <c r="U14" s="47" t="s">
        <v>6</v>
      </c>
      <c r="V14" s="47" t="s">
        <v>7</v>
      </c>
      <c r="W14" s="47"/>
      <c r="X14" s="47"/>
      <c r="Y14" s="40"/>
      <c r="Z14" s="52"/>
      <c r="AA14" s="53"/>
      <c r="AB14" s="47" t="s">
        <v>6</v>
      </c>
      <c r="AC14" s="47" t="s">
        <v>7</v>
      </c>
      <c r="AD14" s="47"/>
      <c r="AE14" s="47"/>
      <c r="AF14" s="40"/>
      <c r="AG14" s="52"/>
      <c r="AH14" s="53"/>
    </row>
    <row r="15" spans="2:34" ht="17.25" customHeight="1">
      <c r="B15" s="47"/>
      <c r="C15" s="47"/>
      <c r="D15" s="47"/>
      <c r="E15" s="47"/>
      <c r="F15" s="47" t="s">
        <v>64</v>
      </c>
      <c r="G15" s="47"/>
      <c r="H15" s="47" t="s">
        <v>8</v>
      </c>
      <c r="I15" s="47" t="s">
        <v>9</v>
      </c>
      <c r="J15" s="47"/>
      <c r="K15" s="52"/>
      <c r="L15" s="52"/>
      <c r="M15" s="47" t="s">
        <v>10</v>
      </c>
      <c r="N15" s="54"/>
      <c r="O15" s="54" t="s">
        <v>8</v>
      </c>
      <c r="P15" s="54" t="s">
        <v>9</v>
      </c>
      <c r="Q15" s="54"/>
      <c r="R15" s="49"/>
      <c r="S15" s="63"/>
      <c r="T15" s="54" t="s">
        <v>11</v>
      </c>
      <c r="U15" s="47"/>
      <c r="V15" s="47" t="s">
        <v>8</v>
      </c>
      <c r="W15" s="47" t="s">
        <v>9</v>
      </c>
      <c r="X15" s="47"/>
      <c r="Y15" s="40"/>
      <c r="Z15" s="52"/>
      <c r="AA15" s="47" t="s">
        <v>12</v>
      </c>
      <c r="AB15" s="47"/>
      <c r="AC15" s="47" t="s">
        <v>8</v>
      </c>
      <c r="AD15" s="47" t="s">
        <v>9</v>
      </c>
      <c r="AE15" s="47"/>
      <c r="AF15" s="40"/>
      <c r="AG15" s="52"/>
      <c r="AH15" s="47" t="s">
        <v>63</v>
      </c>
    </row>
    <row r="16" spans="2:34" ht="10.5" customHeight="1">
      <c r="B16" s="47"/>
      <c r="C16" s="47"/>
      <c r="D16" s="47"/>
      <c r="E16" s="47"/>
      <c r="F16" s="47"/>
      <c r="G16" s="47"/>
      <c r="H16" s="47"/>
      <c r="I16" s="47"/>
      <c r="J16" s="47"/>
      <c r="K16" s="53"/>
      <c r="L16" s="53"/>
      <c r="M16" s="47"/>
      <c r="N16" s="54"/>
      <c r="O16" s="54"/>
      <c r="P16" s="54"/>
      <c r="Q16" s="54"/>
      <c r="R16" s="50"/>
      <c r="S16" s="64"/>
      <c r="T16" s="54"/>
      <c r="U16" s="47"/>
      <c r="V16" s="47"/>
      <c r="W16" s="47"/>
      <c r="X16" s="47"/>
      <c r="Y16" s="41"/>
      <c r="Z16" s="53"/>
      <c r="AA16" s="47"/>
      <c r="AB16" s="47"/>
      <c r="AC16" s="47"/>
      <c r="AD16" s="47"/>
      <c r="AE16" s="47"/>
      <c r="AF16" s="41"/>
      <c r="AG16" s="53"/>
      <c r="AH16" s="47"/>
    </row>
    <row r="17" spans="2:34" ht="29.25" customHeight="1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6"/>
      <c r="M17" s="6">
        <v>11</v>
      </c>
      <c r="N17" s="42">
        <v>12</v>
      </c>
      <c r="O17" s="42">
        <v>13</v>
      </c>
      <c r="P17" s="42">
        <v>14</v>
      </c>
      <c r="Q17" s="42">
        <v>15</v>
      </c>
      <c r="R17" s="42"/>
      <c r="S17" s="42">
        <v>16</v>
      </c>
      <c r="T17" s="42">
        <v>17</v>
      </c>
      <c r="U17" s="6">
        <v>18</v>
      </c>
      <c r="V17" s="6">
        <v>19</v>
      </c>
      <c r="W17" s="6">
        <v>20</v>
      </c>
      <c r="X17" s="6">
        <v>21</v>
      </c>
      <c r="Y17" s="6"/>
      <c r="Z17" s="6">
        <v>22</v>
      </c>
      <c r="AA17" s="6">
        <v>23</v>
      </c>
      <c r="AB17" s="6">
        <v>24</v>
      </c>
      <c r="AC17" s="6">
        <v>25</v>
      </c>
      <c r="AD17" s="6">
        <v>26</v>
      </c>
      <c r="AE17" s="6">
        <v>27</v>
      </c>
      <c r="AF17" s="6"/>
      <c r="AG17" s="6">
        <v>28</v>
      </c>
      <c r="AH17" s="6">
        <v>29</v>
      </c>
    </row>
    <row r="18" spans="2:34" ht="42.75">
      <c r="B18" s="9" t="s">
        <v>15</v>
      </c>
      <c r="C18" s="14" t="s">
        <v>26</v>
      </c>
      <c r="D18" s="6">
        <v>1010000</v>
      </c>
      <c r="E18" s="15"/>
      <c r="F18" s="17">
        <f aca="true" t="shared" si="0" ref="F18:F26">M18+T18+AA18+AH18</f>
        <v>6900</v>
      </c>
      <c r="G18" s="17">
        <f>SUM(H18:I18)</f>
        <v>900</v>
      </c>
      <c r="H18" s="17">
        <f>SUM(H19:H24)</f>
        <v>900</v>
      </c>
      <c r="I18" s="17">
        <f>SUM(I19:I24)</f>
        <v>0</v>
      </c>
      <c r="J18" s="17">
        <f>SUM(J19:J24)</f>
        <v>0</v>
      </c>
      <c r="K18" s="17">
        <f>SUM(K19:K24)</f>
        <v>0</v>
      </c>
      <c r="L18" s="17">
        <f>SUM(L19:L24)</f>
        <v>0</v>
      </c>
      <c r="M18" s="17">
        <f>G18+J18+K18</f>
        <v>900</v>
      </c>
      <c r="N18" s="28">
        <f>SUM(O18:P18)</f>
        <v>500</v>
      </c>
      <c r="O18" s="28">
        <f>SUM(O19:O24)</f>
        <v>500</v>
      </c>
      <c r="P18" s="28">
        <f>SUM(P19:P24)</f>
        <v>0</v>
      </c>
      <c r="Q18" s="28">
        <f>SUM(Q19:Q24)</f>
        <v>0</v>
      </c>
      <c r="R18" s="28">
        <f>SUM(R19:R24)</f>
        <v>0</v>
      </c>
      <c r="S18" s="28">
        <f>SUM(S19:S24)</f>
        <v>0</v>
      </c>
      <c r="T18" s="28">
        <f>N18+Q18+S18</f>
        <v>500</v>
      </c>
      <c r="U18" s="17">
        <f>SUM(V18:W18)</f>
        <v>0</v>
      </c>
      <c r="V18" s="17">
        <f>SUM(V19:V24)</f>
        <v>0</v>
      </c>
      <c r="W18" s="17">
        <f>SUM(W19:W24)</f>
        <v>0</v>
      </c>
      <c r="X18" s="17">
        <f>SUM(X19:X24)</f>
        <v>0</v>
      </c>
      <c r="Y18" s="17">
        <f>SUM(Y19:Y24)</f>
        <v>0</v>
      </c>
      <c r="Z18" s="17">
        <f>SUM(Z19:Z24)</f>
        <v>0</v>
      </c>
      <c r="AA18" s="17">
        <f>U18+X18+Z18</f>
        <v>0</v>
      </c>
      <c r="AB18" s="17">
        <f>SUM(AC18:AD18)</f>
        <v>5500</v>
      </c>
      <c r="AC18" s="17">
        <f>SUM(AC19:AC24)</f>
        <v>5500</v>
      </c>
      <c r="AD18" s="17">
        <f>SUM(AD19:AD24)</f>
        <v>0</v>
      </c>
      <c r="AE18" s="17">
        <f>SUM(AE19:AE24)</f>
        <v>0</v>
      </c>
      <c r="AF18" s="17">
        <f>SUM(AF19:AF24)</f>
        <v>0</v>
      </c>
      <c r="AG18" s="17">
        <f>SUM(AG19:AG24)</f>
        <v>0</v>
      </c>
      <c r="AH18" s="17">
        <f>AB18+AE18+AG18</f>
        <v>5500</v>
      </c>
    </row>
    <row r="19" spans="2:34" ht="150">
      <c r="B19" s="8" t="s">
        <v>18</v>
      </c>
      <c r="C19" s="13" t="s">
        <v>27</v>
      </c>
      <c r="D19" s="6">
        <v>1010101</v>
      </c>
      <c r="E19" s="6" t="s">
        <v>60</v>
      </c>
      <c r="F19" s="18">
        <f t="shared" si="0"/>
        <v>2000</v>
      </c>
      <c r="G19" s="18">
        <f>SUM(H19:I19)</f>
        <v>0</v>
      </c>
      <c r="H19" s="16">
        <v>0</v>
      </c>
      <c r="I19" s="16"/>
      <c r="J19" s="16"/>
      <c r="K19" s="16"/>
      <c r="L19" s="16"/>
      <c r="M19" s="18">
        <f>G19+J19+K19+L19</f>
        <v>0</v>
      </c>
      <c r="N19" s="29">
        <v>0</v>
      </c>
      <c r="O19" s="30">
        <v>0</v>
      </c>
      <c r="P19" s="30"/>
      <c r="Q19" s="30"/>
      <c r="R19" s="30"/>
      <c r="S19" s="30" t="s">
        <v>37</v>
      </c>
      <c r="T19" s="29">
        <v>0</v>
      </c>
      <c r="U19" s="18">
        <v>0</v>
      </c>
      <c r="V19" s="16">
        <v>0</v>
      </c>
      <c r="W19" s="16"/>
      <c r="X19" s="16"/>
      <c r="Y19" s="16"/>
      <c r="Z19" s="16"/>
      <c r="AA19" s="18">
        <f>U19+X19+Z19</f>
        <v>0</v>
      </c>
      <c r="AB19" s="16">
        <v>2000</v>
      </c>
      <c r="AC19" s="16">
        <v>2000</v>
      </c>
      <c r="AD19" s="16"/>
      <c r="AE19" s="16"/>
      <c r="AF19" s="16"/>
      <c r="AG19" s="16"/>
      <c r="AH19" s="18">
        <f>AB19+AE19+AG19</f>
        <v>2000</v>
      </c>
    </row>
    <row r="20" spans="2:34" ht="141.75" customHeight="1">
      <c r="B20" s="8" t="s">
        <v>19</v>
      </c>
      <c r="C20" s="13" t="s">
        <v>59</v>
      </c>
      <c r="D20" s="6">
        <v>1010103</v>
      </c>
      <c r="E20" s="6" t="s">
        <v>60</v>
      </c>
      <c r="F20" s="18">
        <f t="shared" si="0"/>
        <v>600</v>
      </c>
      <c r="G20" s="18">
        <v>600</v>
      </c>
      <c r="H20" s="16">
        <v>600</v>
      </c>
      <c r="I20" s="17"/>
      <c r="J20" s="17"/>
      <c r="K20" s="19"/>
      <c r="L20" s="19"/>
      <c r="M20" s="18">
        <f>G20+J20+K20</f>
        <v>600</v>
      </c>
      <c r="N20" s="29">
        <f>SUM(O20:P20)</f>
        <v>0</v>
      </c>
      <c r="O20" s="30">
        <v>0</v>
      </c>
      <c r="P20" s="28"/>
      <c r="Q20" s="28"/>
      <c r="R20" s="28"/>
      <c r="S20" s="31"/>
      <c r="T20" s="29">
        <f>N20+Q20+S20</f>
        <v>0</v>
      </c>
      <c r="U20" s="18">
        <f>SUM(V20:W20)</f>
        <v>0</v>
      </c>
      <c r="V20" s="16">
        <v>0</v>
      </c>
      <c r="W20" s="17"/>
      <c r="X20" s="17"/>
      <c r="Y20" s="17"/>
      <c r="Z20" s="19"/>
      <c r="AA20" s="18">
        <f aca="true" t="shared" si="1" ref="AA20:AA29">U20+X20+Z20</f>
        <v>0</v>
      </c>
      <c r="AB20" s="18">
        <v>0</v>
      </c>
      <c r="AC20" s="18">
        <v>0</v>
      </c>
      <c r="AD20" s="17"/>
      <c r="AE20" s="17"/>
      <c r="AF20" s="17"/>
      <c r="AG20" s="19"/>
      <c r="AH20" s="18">
        <v>0</v>
      </c>
    </row>
    <row r="21" spans="2:34" ht="90">
      <c r="B21" s="8" t="s">
        <v>20</v>
      </c>
      <c r="C21" s="13" t="s">
        <v>28</v>
      </c>
      <c r="D21" s="6">
        <v>1010104</v>
      </c>
      <c r="E21" s="6" t="s">
        <v>60</v>
      </c>
      <c r="F21" s="18">
        <f t="shared" si="0"/>
        <v>1000</v>
      </c>
      <c r="G21" s="18">
        <f>SUM(H21:I21)</f>
        <v>0</v>
      </c>
      <c r="H21" s="16">
        <v>0</v>
      </c>
      <c r="I21" s="17"/>
      <c r="J21" s="17"/>
      <c r="K21" s="19"/>
      <c r="L21" s="19"/>
      <c r="M21" s="18">
        <f>G21+J21+K215</f>
        <v>0</v>
      </c>
      <c r="N21" s="29">
        <f>SUM(O21:P21)</f>
        <v>0</v>
      </c>
      <c r="O21" s="30">
        <v>0</v>
      </c>
      <c r="P21" s="28"/>
      <c r="Q21" s="28"/>
      <c r="R21" s="28"/>
      <c r="S21" s="31"/>
      <c r="T21" s="29">
        <f>N21+Q21+S21</f>
        <v>0</v>
      </c>
      <c r="U21" s="18">
        <v>0</v>
      </c>
      <c r="V21" s="16">
        <v>0</v>
      </c>
      <c r="W21" s="17"/>
      <c r="X21" s="17"/>
      <c r="Y21" s="17"/>
      <c r="Z21" s="19"/>
      <c r="AA21" s="18">
        <f t="shared" si="1"/>
        <v>0</v>
      </c>
      <c r="AB21" s="16">
        <v>1000</v>
      </c>
      <c r="AC21" s="16">
        <v>1000</v>
      </c>
      <c r="AD21" s="17"/>
      <c r="AE21" s="17"/>
      <c r="AF21" s="17"/>
      <c r="AG21" s="19"/>
      <c r="AH21" s="18">
        <f>AB21+AE21+AG21</f>
        <v>1000</v>
      </c>
    </row>
    <row r="22" spans="2:34" ht="103.5" customHeight="1">
      <c r="B22" s="8" t="s">
        <v>41</v>
      </c>
      <c r="C22" s="13" t="s">
        <v>44</v>
      </c>
      <c r="D22" s="6">
        <v>1010110</v>
      </c>
      <c r="E22" s="6" t="s">
        <v>60</v>
      </c>
      <c r="F22" s="18">
        <f t="shared" si="0"/>
        <v>100</v>
      </c>
      <c r="G22" s="18">
        <v>100</v>
      </c>
      <c r="H22" s="16">
        <v>100</v>
      </c>
      <c r="I22" s="17"/>
      <c r="J22" s="17"/>
      <c r="K22" s="19"/>
      <c r="L22" s="19"/>
      <c r="M22" s="18">
        <v>100</v>
      </c>
      <c r="N22" s="29">
        <v>0</v>
      </c>
      <c r="O22" s="30">
        <v>0</v>
      </c>
      <c r="P22" s="28"/>
      <c r="Q22" s="28"/>
      <c r="R22" s="28"/>
      <c r="S22" s="31"/>
      <c r="T22" s="29">
        <v>0</v>
      </c>
      <c r="U22" s="18">
        <v>0</v>
      </c>
      <c r="V22" s="16">
        <v>0</v>
      </c>
      <c r="W22" s="17"/>
      <c r="X22" s="17"/>
      <c r="Y22" s="17"/>
      <c r="Z22" s="19"/>
      <c r="AA22" s="18">
        <f t="shared" si="1"/>
        <v>0</v>
      </c>
      <c r="AB22" s="18">
        <v>0</v>
      </c>
      <c r="AC22" s="18">
        <v>0</v>
      </c>
      <c r="AD22" s="17"/>
      <c r="AE22" s="17"/>
      <c r="AF22" s="17"/>
      <c r="AG22" s="19"/>
      <c r="AH22" s="18">
        <v>0</v>
      </c>
    </row>
    <row r="23" spans="2:34" ht="90">
      <c r="B23" s="8" t="s">
        <v>42</v>
      </c>
      <c r="C23" s="13" t="s">
        <v>29</v>
      </c>
      <c r="D23" s="6">
        <v>1010107</v>
      </c>
      <c r="E23" s="6" t="s">
        <v>60</v>
      </c>
      <c r="F23" s="18">
        <f t="shared" si="0"/>
        <v>700</v>
      </c>
      <c r="G23" s="18">
        <v>200</v>
      </c>
      <c r="H23" s="16">
        <v>200</v>
      </c>
      <c r="I23" s="18"/>
      <c r="J23" s="17"/>
      <c r="K23" s="19"/>
      <c r="L23" s="19"/>
      <c r="M23" s="18">
        <f>G23+J23+K23</f>
        <v>200</v>
      </c>
      <c r="N23" s="29">
        <v>500</v>
      </c>
      <c r="O23" s="30">
        <v>500</v>
      </c>
      <c r="P23" s="29"/>
      <c r="Q23" s="28"/>
      <c r="R23" s="28"/>
      <c r="S23" s="31" t="s">
        <v>37</v>
      </c>
      <c r="T23" s="29">
        <v>500</v>
      </c>
      <c r="U23" s="18">
        <v>0</v>
      </c>
      <c r="V23" s="16">
        <v>0</v>
      </c>
      <c r="W23" s="18"/>
      <c r="X23" s="17"/>
      <c r="Y23" s="17"/>
      <c r="Z23" s="19"/>
      <c r="AA23" s="18">
        <f t="shared" si="1"/>
        <v>0</v>
      </c>
      <c r="AB23" s="18">
        <v>0</v>
      </c>
      <c r="AC23" s="18">
        <v>0</v>
      </c>
      <c r="AD23" s="18"/>
      <c r="AE23" s="17"/>
      <c r="AF23" s="17"/>
      <c r="AG23" s="19"/>
      <c r="AH23" s="18">
        <v>0</v>
      </c>
    </row>
    <row r="24" spans="2:34" ht="90">
      <c r="B24" s="8" t="s">
        <v>43</v>
      </c>
      <c r="C24" s="13" t="s">
        <v>30</v>
      </c>
      <c r="D24" s="6">
        <v>1010109</v>
      </c>
      <c r="E24" s="6" t="s">
        <v>60</v>
      </c>
      <c r="F24" s="18">
        <f t="shared" si="0"/>
        <v>2500</v>
      </c>
      <c r="G24" s="18">
        <f>SUM(H24:I24)</f>
        <v>0</v>
      </c>
      <c r="H24" s="20">
        <v>0</v>
      </c>
      <c r="I24" s="17"/>
      <c r="J24" s="17"/>
      <c r="K24" s="21"/>
      <c r="L24" s="21"/>
      <c r="M24" s="18">
        <f>G24+J24+K24</f>
        <v>0</v>
      </c>
      <c r="N24" s="29">
        <f>SUM(O24:P24)</f>
        <v>0</v>
      </c>
      <c r="O24" s="32">
        <v>0</v>
      </c>
      <c r="P24" s="29"/>
      <c r="Q24" s="28"/>
      <c r="R24" s="28"/>
      <c r="S24" s="33"/>
      <c r="T24" s="29">
        <f>N24+Q24+S24</f>
        <v>0</v>
      </c>
      <c r="U24" s="18">
        <v>0</v>
      </c>
      <c r="V24" s="20">
        <v>0</v>
      </c>
      <c r="W24" s="17"/>
      <c r="X24" s="17"/>
      <c r="Y24" s="17"/>
      <c r="Z24" s="20"/>
      <c r="AA24" s="18">
        <f t="shared" si="1"/>
        <v>0</v>
      </c>
      <c r="AB24" s="18">
        <v>2500</v>
      </c>
      <c r="AC24" s="18">
        <v>2500</v>
      </c>
      <c r="AD24" s="27"/>
      <c r="AE24" s="27"/>
      <c r="AF24" s="27"/>
      <c r="AG24" s="27"/>
      <c r="AH24" s="18">
        <f>AB24+AE24+AG24</f>
        <v>2500</v>
      </c>
    </row>
    <row r="25" spans="2:34" ht="99.75">
      <c r="B25" s="10" t="s">
        <v>16</v>
      </c>
      <c r="C25" s="14" t="s">
        <v>33</v>
      </c>
      <c r="D25" s="6">
        <v>1020000</v>
      </c>
      <c r="E25" s="7"/>
      <c r="F25" s="17">
        <f t="shared" si="0"/>
        <v>187725.495</v>
      </c>
      <c r="G25" s="17">
        <f aca="true" t="shared" si="2" ref="G25:AH25">SUM(G26:G31)</f>
        <v>5217.25</v>
      </c>
      <c r="H25" s="17">
        <f t="shared" si="2"/>
        <v>5217.25</v>
      </c>
      <c r="I25" s="17">
        <f t="shared" si="2"/>
        <v>0</v>
      </c>
      <c r="J25" s="17">
        <f t="shared" si="2"/>
        <v>0</v>
      </c>
      <c r="K25" s="17">
        <f t="shared" si="2"/>
        <v>3651.75</v>
      </c>
      <c r="L25" s="17">
        <f t="shared" si="2"/>
        <v>0</v>
      </c>
      <c r="M25" s="17">
        <f t="shared" si="2"/>
        <v>8869</v>
      </c>
      <c r="N25" s="28">
        <f t="shared" si="2"/>
        <v>4991.58</v>
      </c>
      <c r="O25" s="28">
        <f t="shared" si="2"/>
        <v>4991.58</v>
      </c>
      <c r="P25" s="28">
        <f t="shared" si="2"/>
        <v>0</v>
      </c>
      <c r="Q25" s="28">
        <f t="shared" si="2"/>
        <v>0</v>
      </c>
      <c r="R25" s="28">
        <f t="shared" si="2"/>
        <v>3651.75</v>
      </c>
      <c r="S25" s="28">
        <f t="shared" si="2"/>
        <v>11361</v>
      </c>
      <c r="T25" s="28">
        <f t="shared" si="2"/>
        <v>20004.329999999998</v>
      </c>
      <c r="U25" s="17">
        <f t="shared" si="2"/>
        <v>1285.725</v>
      </c>
      <c r="V25" s="17">
        <f t="shared" si="2"/>
        <v>1285.725</v>
      </c>
      <c r="W25" s="17">
        <f t="shared" si="2"/>
        <v>0</v>
      </c>
      <c r="X25" s="17">
        <f t="shared" si="2"/>
        <v>0</v>
      </c>
      <c r="Y25" s="17">
        <f t="shared" si="2"/>
        <v>3857.175</v>
      </c>
      <c r="Z25" s="17">
        <f t="shared" si="2"/>
        <v>12000.1</v>
      </c>
      <c r="AA25" s="17">
        <f t="shared" si="2"/>
        <v>17143</v>
      </c>
      <c r="AB25" s="17">
        <f t="shared" si="2"/>
        <v>5014.27</v>
      </c>
      <c r="AC25" s="17">
        <f t="shared" si="2"/>
        <v>5014.27</v>
      </c>
      <c r="AD25" s="17">
        <f t="shared" si="2"/>
        <v>0</v>
      </c>
      <c r="AE25" s="17">
        <f t="shared" si="2"/>
        <v>116873.44</v>
      </c>
      <c r="AF25" s="17">
        <f t="shared" si="2"/>
        <v>4821.435</v>
      </c>
      <c r="AG25" s="17">
        <f t="shared" si="2"/>
        <v>15000.02</v>
      </c>
      <c r="AH25" s="17">
        <f t="shared" si="2"/>
        <v>141709.165</v>
      </c>
    </row>
    <row r="26" spans="2:34" ht="125.25" customHeight="1">
      <c r="B26" s="8" t="s">
        <v>21</v>
      </c>
      <c r="C26" s="13" t="s">
        <v>31</v>
      </c>
      <c r="D26" s="6">
        <v>1020101</v>
      </c>
      <c r="E26" s="6" t="s">
        <v>60</v>
      </c>
      <c r="F26" s="18">
        <f t="shared" si="0"/>
        <v>179951.165</v>
      </c>
      <c r="G26" s="18">
        <v>1217.25</v>
      </c>
      <c r="H26" s="20">
        <v>1217.25</v>
      </c>
      <c r="I26" s="18"/>
      <c r="J26" s="18">
        <v>0</v>
      </c>
      <c r="K26" s="18">
        <v>3651.75</v>
      </c>
      <c r="L26" s="18">
        <v>0</v>
      </c>
      <c r="M26" s="18">
        <f>G26+J26+K26+L26</f>
        <v>4869</v>
      </c>
      <c r="N26" s="29">
        <v>1217.25</v>
      </c>
      <c r="O26" s="29">
        <v>1217.25</v>
      </c>
      <c r="P26" s="29"/>
      <c r="Q26" s="29">
        <v>0</v>
      </c>
      <c r="R26" s="29">
        <v>3651.75</v>
      </c>
      <c r="S26" s="29">
        <v>11361</v>
      </c>
      <c r="T26" s="29">
        <f>N26+Q26+R26+S26</f>
        <v>16230</v>
      </c>
      <c r="U26" s="18">
        <v>1285.725</v>
      </c>
      <c r="V26" s="18">
        <v>1285.725</v>
      </c>
      <c r="W26" s="18"/>
      <c r="X26" s="18">
        <v>0</v>
      </c>
      <c r="Y26" s="18">
        <v>3857.175</v>
      </c>
      <c r="Z26" s="18">
        <v>12000.1</v>
      </c>
      <c r="AA26" s="18">
        <f>U26+X26+Y26+Z26</f>
        <v>17143</v>
      </c>
      <c r="AB26" s="18">
        <v>5014.27</v>
      </c>
      <c r="AC26" s="18">
        <v>5014.27</v>
      </c>
      <c r="AD26" s="18"/>
      <c r="AE26" s="18">
        <v>116873.44</v>
      </c>
      <c r="AF26" s="18">
        <v>4821.435</v>
      </c>
      <c r="AG26" s="18">
        <v>15000.02</v>
      </c>
      <c r="AH26" s="18">
        <f>AB26+AE26+AF26+AG26</f>
        <v>141709.165</v>
      </c>
    </row>
    <row r="27" spans="2:34" ht="116.25" customHeight="1">
      <c r="B27" s="10" t="s">
        <v>68</v>
      </c>
      <c r="C27" s="13" t="s">
        <v>40</v>
      </c>
      <c r="D27" s="6">
        <v>1020107</v>
      </c>
      <c r="E27" s="6" t="s">
        <v>60</v>
      </c>
      <c r="F27" s="18">
        <f aca="true" t="shared" si="3" ref="F27:F33">M27+T27+AA27+AH27</f>
        <v>500</v>
      </c>
      <c r="G27" s="18">
        <v>500</v>
      </c>
      <c r="H27" s="22">
        <v>500</v>
      </c>
      <c r="I27" s="23"/>
      <c r="J27" s="23"/>
      <c r="K27" s="23"/>
      <c r="L27" s="23"/>
      <c r="M27" s="18">
        <v>500</v>
      </c>
      <c r="N27" s="29">
        <v>0</v>
      </c>
      <c r="O27" s="34">
        <v>0</v>
      </c>
      <c r="P27" s="35"/>
      <c r="Q27" s="35"/>
      <c r="R27" s="35"/>
      <c r="S27" s="35"/>
      <c r="T27" s="29">
        <v>0</v>
      </c>
      <c r="U27" s="18">
        <v>0</v>
      </c>
      <c r="V27" s="22">
        <v>0</v>
      </c>
      <c r="W27" s="23"/>
      <c r="X27" s="23"/>
      <c r="Y27" s="23"/>
      <c r="Z27" s="23"/>
      <c r="AA27" s="18">
        <f t="shared" si="1"/>
        <v>0</v>
      </c>
      <c r="AB27" s="18">
        <v>0</v>
      </c>
      <c r="AC27" s="18">
        <v>0</v>
      </c>
      <c r="AD27" s="23"/>
      <c r="AE27" s="23"/>
      <c r="AF27" s="23"/>
      <c r="AG27" s="23"/>
      <c r="AH27" s="18">
        <v>0</v>
      </c>
    </row>
    <row r="28" spans="2:34" ht="116.25" customHeight="1">
      <c r="B28" s="10" t="s">
        <v>39</v>
      </c>
      <c r="C28" s="13" t="s">
        <v>58</v>
      </c>
      <c r="D28" s="6">
        <v>1020109</v>
      </c>
      <c r="E28" s="6" t="s">
        <v>60</v>
      </c>
      <c r="F28" s="18">
        <f t="shared" si="3"/>
        <v>500</v>
      </c>
      <c r="G28" s="18">
        <v>500</v>
      </c>
      <c r="H28" s="22">
        <v>500</v>
      </c>
      <c r="I28" s="23"/>
      <c r="J28" s="23"/>
      <c r="K28" s="23"/>
      <c r="L28" s="23"/>
      <c r="M28" s="18">
        <v>500</v>
      </c>
      <c r="N28" s="29">
        <v>0</v>
      </c>
      <c r="O28" s="34">
        <v>0</v>
      </c>
      <c r="P28" s="35"/>
      <c r="Q28" s="35"/>
      <c r="R28" s="35"/>
      <c r="S28" s="35"/>
      <c r="T28" s="29">
        <v>0</v>
      </c>
      <c r="U28" s="18">
        <v>0</v>
      </c>
      <c r="V28" s="22">
        <v>0</v>
      </c>
      <c r="W28" s="23"/>
      <c r="X28" s="23"/>
      <c r="Y28" s="23"/>
      <c r="Z28" s="23"/>
      <c r="AA28" s="18">
        <f>U28+X28+Z28</f>
        <v>0</v>
      </c>
      <c r="AB28" s="18">
        <v>0</v>
      </c>
      <c r="AC28" s="18">
        <v>0</v>
      </c>
      <c r="AD28" s="23"/>
      <c r="AE28" s="23"/>
      <c r="AF28" s="23"/>
      <c r="AG28" s="23"/>
      <c r="AH28" s="18">
        <v>0</v>
      </c>
    </row>
    <row r="29" spans="2:34" s="12" customFormat="1" ht="102.75" customHeight="1">
      <c r="B29" s="8" t="s">
        <v>54</v>
      </c>
      <c r="C29" s="13" t="s">
        <v>61</v>
      </c>
      <c r="D29" s="8" t="s">
        <v>45</v>
      </c>
      <c r="E29" s="6" t="s">
        <v>60</v>
      </c>
      <c r="F29" s="18">
        <f t="shared" si="3"/>
        <v>5173.5</v>
      </c>
      <c r="G29" s="18">
        <v>3000</v>
      </c>
      <c r="H29" s="18">
        <v>3000</v>
      </c>
      <c r="I29" s="17"/>
      <c r="J29" s="17"/>
      <c r="K29" s="17"/>
      <c r="L29" s="17"/>
      <c r="M29" s="18">
        <f>G29+J29+K29</f>
        <v>3000</v>
      </c>
      <c r="N29" s="29">
        <v>2173.5</v>
      </c>
      <c r="O29" s="29">
        <v>2173.5</v>
      </c>
      <c r="P29" s="28"/>
      <c r="Q29" s="28"/>
      <c r="R29" s="28"/>
      <c r="S29" s="28"/>
      <c r="T29" s="29">
        <f>N29+Q29+S29</f>
        <v>2173.5</v>
      </c>
      <c r="U29" s="18">
        <f>SUM(V29:W29)</f>
        <v>0</v>
      </c>
      <c r="V29" s="18">
        <v>0</v>
      </c>
      <c r="W29" s="17"/>
      <c r="X29" s="17"/>
      <c r="Y29" s="17"/>
      <c r="Z29" s="17"/>
      <c r="AA29" s="18">
        <f t="shared" si="1"/>
        <v>0</v>
      </c>
      <c r="AB29" s="18">
        <v>0</v>
      </c>
      <c r="AC29" s="18">
        <v>0</v>
      </c>
      <c r="AD29" s="17"/>
      <c r="AE29" s="17"/>
      <c r="AF29" s="17"/>
      <c r="AG29" s="17"/>
      <c r="AH29" s="18">
        <v>0</v>
      </c>
    </row>
    <row r="30" spans="2:34" s="12" customFormat="1" ht="102.75" customHeight="1">
      <c r="B30" s="11" t="s">
        <v>57</v>
      </c>
      <c r="C30" s="13" t="s">
        <v>66</v>
      </c>
      <c r="D30" s="8"/>
      <c r="E30" s="6" t="s">
        <v>60</v>
      </c>
      <c r="F30" s="18">
        <f t="shared" si="3"/>
        <v>1099.89</v>
      </c>
      <c r="G30" s="18">
        <v>0</v>
      </c>
      <c r="H30" s="18">
        <v>0</v>
      </c>
      <c r="I30" s="24"/>
      <c r="J30" s="24"/>
      <c r="K30" s="24"/>
      <c r="L30" s="24"/>
      <c r="M30" s="18">
        <v>0</v>
      </c>
      <c r="N30" s="36">
        <v>1099.89</v>
      </c>
      <c r="O30" s="36">
        <v>1099.89</v>
      </c>
      <c r="P30" s="37"/>
      <c r="Q30" s="37"/>
      <c r="R30" s="37"/>
      <c r="S30" s="37"/>
      <c r="T30" s="36">
        <v>1099.89</v>
      </c>
      <c r="U30" s="18">
        <v>0</v>
      </c>
      <c r="V30" s="18">
        <v>0</v>
      </c>
      <c r="W30" s="24"/>
      <c r="X30" s="24"/>
      <c r="Y30" s="24"/>
      <c r="Z30" s="24"/>
      <c r="AA30" s="18">
        <v>0</v>
      </c>
      <c r="AB30" s="18">
        <v>0</v>
      </c>
      <c r="AC30" s="18">
        <v>0</v>
      </c>
      <c r="AD30" s="24"/>
      <c r="AE30" s="24"/>
      <c r="AF30" s="24"/>
      <c r="AG30" s="24"/>
      <c r="AH30" s="18">
        <v>0</v>
      </c>
    </row>
    <row r="31" spans="2:34" s="12" customFormat="1" ht="102.75" customHeight="1">
      <c r="B31" s="11" t="s">
        <v>67</v>
      </c>
      <c r="C31" s="13" t="s">
        <v>65</v>
      </c>
      <c r="D31" s="8"/>
      <c r="E31" s="6" t="s">
        <v>60</v>
      </c>
      <c r="F31" s="18">
        <f t="shared" si="3"/>
        <v>500.94</v>
      </c>
      <c r="G31" s="18">
        <v>0</v>
      </c>
      <c r="H31" s="18">
        <v>0</v>
      </c>
      <c r="I31" s="24"/>
      <c r="J31" s="24"/>
      <c r="K31" s="24"/>
      <c r="L31" s="24"/>
      <c r="M31" s="18">
        <v>0</v>
      </c>
      <c r="N31" s="36">
        <v>500.94</v>
      </c>
      <c r="O31" s="36">
        <v>500.94</v>
      </c>
      <c r="P31" s="37"/>
      <c r="Q31" s="37"/>
      <c r="R31" s="37"/>
      <c r="S31" s="37"/>
      <c r="T31" s="36">
        <v>500.94</v>
      </c>
      <c r="U31" s="18">
        <v>0</v>
      </c>
      <c r="V31" s="18">
        <v>0</v>
      </c>
      <c r="W31" s="24"/>
      <c r="X31" s="24"/>
      <c r="Y31" s="24"/>
      <c r="Z31" s="24"/>
      <c r="AA31" s="18">
        <v>0</v>
      </c>
      <c r="AB31" s="18">
        <v>0</v>
      </c>
      <c r="AC31" s="18">
        <v>0</v>
      </c>
      <c r="AD31" s="24"/>
      <c r="AE31" s="24"/>
      <c r="AF31" s="24"/>
      <c r="AG31" s="24"/>
      <c r="AH31" s="18">
        <v>0</v>
      </c>
    </row>
    <row r="32" spans="2:34" s="12" customFormat="1" ht="106.5" customHeight="1">
      <c r="B32" s="11" t="s">
        <v>50</v>
      </c>
      <c r="C32" s="14" t="s">
        <v>32</v>
      </c>
      <c r="D32" s="8" t="s">
        <v>46</v>
      </c>
      <c r="E32" s="6"/>
      <c r="F32" s="17">
        <f t="shared" si="3"/>
        <v>169411.78567</v>
      </c>
      <c r="G32" s="17">
        <f>SUM(H32:I32)</f>
        <v>1900</v>
      </c>
      <c r="H32" s="24">
        <f aca="true" t="shared" si="4" ref="H32:AH32">H33</f>
        <v>1900</v>
      </c>
      <c r="I32" s="24">
        <f t="shared" si="4"/>
        <v>0</v>
      </c>
      <c r="J32" s="24">
        <f t="shared" si="4"/>
        <v>0</v>
      </c>
      <c r="K32" s="24">
        <f t="shared" si="4"/>
        <v>0</v>
      </c>
      <c r="L32" s="24">
        <f t="shared" si="4"/>
        <v>0</v>
      </c>
      <c r="M32" s="17">
        <f>G32+J32+K32</f>
        <v>1900</v>
      </c>
      <c r="N32" s="37">
        <f t="shared" si="4"/>
        <v>1900</v>
      </c>
      <c r="O32" s="37">
        <f t="shared" si="4"/>
        <v>1900</v>
      </c>
      <c r="P32" s="37">
        <f t="shared" si="4"/>
        <v>0</v>
      </c>
      <c r="Q32" s="37">
        <f t="shared" si="4"/>
        <v>2802.5</v>
      </c>
      <c r="R32" s="37">
        <f t="shared" si="4"/>
        <v>0</v>
      </c>
      <c r="S32" s="37">
        <f t="shared" si="4"/>
        <v>0</v>
      </c>
      <c r="T32" s="37">
        <f t="shared" si="4"/>
        <v>4702.5</v>
      </c>
      <c r="U32" s="24">
        <f t="shared" si="4"/>
        <v>0</v>
      </c>
      <c r="V32" s="24">
        <f t="shared" si="4"/>
        <v>0</v>
      </c>
      <c r="W32" s="24">
        <f t="shared" si="4"/>
        <v>0</v>
      </c>
      <c r="X32" s="24">
        <f t="shared" si="4"/>
        <v>86815.681</v>
      </c>
      <c r="Y32" s="24">
        <f t="shared" si="4"/>
        <v>0</v>
      </c>
      <c r="Z32" s="24">
        <f t="shared" si="4"/>
        <v>0</v>
      </c>
      <c r="AA32" s="24">
        <f t="shared" si="4"/>
        <v>86815.681</v>
      </c>
      <c r="AB32" s="24">
        <f t="shared" si="4"/>
        <v>0</v>
      </c>
      <c r="AC32" s="24">
        <f t="shared" si="4"/>
        <v>0</v>
      </c>
      <c r="AD32" s="24">
        <f t="shared" si="4"/>
        <v>0</v>
      </c>
      <c r="AE32" s="24">
        <f t="shared" si="4"/>
        <v>75993.60467</v>
      </c>
      <c r="AF32" s="24">
        <f t="shared" si="4"/>
        <v>0</v>
      </c>
      <c r="AG32" s="24">
        <f t="shared" si="4"/>
        <v>0</v>
      </c>
      <c r="AH32" s="24">
        <f t="shared" si="4"/>
        <v>75993.60467</v>
      </c>
    </row>
    <row r="33" spans="2:34" s="12" customFormat="1" ht="91.5" customHeight="1">
      <c r="B33" s="11" t="s">
        <v>51</v>
      </c>
      <c r="C33" s="13" t="s">
        <v>55</v>
      </c>
      <c r="D33" s="8" t="s">
        <v>56</v>
      </c>
      <c r="E33" s="6" t="s">
        <v>60</v>
      </c>
      <c r="F33" s="18">
        <f t="shared" si="3"/>
        <v>167511.78567</v>
      </c>
      <c r="G33" s="18">
        <v>0</v>
      </c>
      <c r="H33" s="25">
        <v>1900</v>
      </c>
      <c r="I33" s="25"/>
      <c r="J33" s="25">
        <v>0</v>
      </c>
      <c r="K33" s="25"/>
      <c r="L33" s="25">
        <v>0</v>
      </c>
      <c r="M33" s="18">
        <f>G33+J33+K33+L33</f>
        <v>0</v>
      </c>
      <c r="N33" s="29">
        <f>SUM(O33:P33)</f>
        <v>1900</v>
      </c>
      <c r="O33" s="36">
        <v>1900</v>
      </c>
      <c r="P33" s="36"/>
      <c r="Q33" s="36">
        <v>2802.5</v>
      </c>
      <c r="R33" s="36"/>
      <c r="S33" s="37"/>
      <c r="T33" s="29">
        <f>N33+Q33+S33</f>
        <v>4702.5</v>
      </c>
      <c r="U33" s="18">
        <f>SUM(V33:W33)</f>
        <v>0</v>
      </c>
      <c r="V33" s="25">
        <v>0</v>
      </c>
      <c r="W33" s="25"/>
      <c r="X33" s="25">
        <v>86815.681</v>
      </c>
      <c r="Y33" s="25"/>
      <c r="Z33" s="24"/>
      <c r="AA33" s="18">
        <f>U33+X33+AB33</f>
        <v>86815.681</v>
      </c>
      <c r="AB33" s="18">
        <f>SUM(AC33:AD33)</f>
        <v>0</v>
      </c>
      <c r="AC33" s="25">
        <v>0</v>
      </c>
      <c r="AD33" s="25"/>
      <c r="AE33" s="25">
        <v>75993.60467</v>
      </c>
      <c r="AF33" s="25"/>
      <c r="AG33" s="24"/>
      <c r="AH33" s="18">
        <f>AB33+AE33+AG33</f>
        <v>75993.60467</v>
      </c>
    </row>
    <row r="34" spans="2:34" ht="15">
      <c r="B34" s="44" t="s">
        <v>25</v>
      </c>
      <c r="C34" s="45"/>
      <c r="D34" s="45"/>
      <c r="E34" s="46"/>
      <c r="F34" s="26">
        <f aca="true" t="shared" si="5" ref="F34:AH34">F18+F25+F32</f>
        <v>364037.28067</v>
      </c>
      <c r="G34" s="26">
        <f t="shared" si="5"/>
        <v>8017.25</v>
      </c>
      <c r="H34" s="26">
        <f t="shared" si="5"/>
        <v>8017.25</v>
      </c>
      <c r="I34" s="26">
        <f t="shared" si="5"/>
        <v>0</v>
      </c>
      <c r="J34" s="26">
        <f t="shared" si="5"/>
        <v>0</v>
      </c>
      <c r="K34" s="26">
        <f t="shared" si="5"/>
        <v>3651.75</v>
      </c>
      <c r="L34" s="26">
        <f t="shared" si="5"/>
        <v>0</v>
      </c>
      <c r="M34" s="26">
        <f t="shared" si="5"/>
        <v>11669</v>
      </c>
      <c r="N34" s="38">
        <f t="shared" si="5"/>
        <v>7391.58</v>
      </c>
      <c r="O34" s="38">
        <f t="shared" si="5"/>
        <v>7391.58</v>
      </c>
      <c r="P34" s="38">
        <f t="shared" si="5"/>
        <v>0</v>
      </c>
      <c r="Q34" s="38">
        <f t="shared" si="5"/>
        <v>2802.5</v>
      </c>
      <c r="R34" s="38">
        <f t="shared" si="5"/>
        <v>3651.75</v>
      </c>
      <c r="S34" s="38">
        <f t="shared" si="5"/>
        <v>11361</v>
      </c>
      <c r="T34" s="38">
        <f t="shared" si="5"/>
        <v>25206.829999999998</v>
      </c>
      <c r="U34" s="26">
        <f t="shared" si="5"/>
        <v>1285.725</v>
      </c>
      <c r="V34" s="26">
        <f t="shared" si="5"/>
        <v>1285.725</v>
      </c>
      <c r="W34" s="26">
        <f t="shared" si="5"/>
        <v>0</v>
      </c>
      <c r="X34" s="26">
        <f t="shared" si="5"/>
        <v>86815.681</v>
      </c>
      <c r="Y34" s="38">
        <f t="shared" si="5"/>
        <v>3857.175</v>
      </c>
      <c r="Z34" s="26">
        <f t="shared" si="5"/>
        <v>12000.1</v>
      </c>
      <c r="AA34" s="26">
        <f t="shared" si="5"/>
        <v>103958.681</v>
      </c>
      <c r="AB34" s="26">
        <f t="shared" si="5"/>
        <v>10514.27</v>
      </c>
      <c r="AC34" s="26">
        <f t="shared" si="5"/>
        <v>10514.27</v>
      </c>
      <c r="AD34" s="26">
        <f t="shared" si="5"/>
        <v>0</v>
      </c>
      <c r="AE34" s="26">
        <f t="shared" si="5"/>
        <v>192867.04467</v>
      </c>
      <c r="AF34" s="38">
        <f t="shared" si="5"/>
        <v>4821.435</v>
      </c>
      <c r="AG34" s="26">
        <f t="shared" si="5"/>
        <v>15000.02</v>
      </c>
      <c r="AH34" s="26">
        <f t="shared" si="5"/>
        <v>223202.76967</v>
      </c>
    </row>
  </sheetData>
  <sheetProtection/>
  <mergeCells count="55">
    <mergeCell ref="B34:E34"/>
    <mergeCell ref="B5:B16"/>
    <mergeCell ref="G14:G16"/>
    <mergeCell ref="C5:C16"/>
    <mergeCell ref="D5:D16"/>
    <mergeCell ref="G5:M7"/>
    <mergeCell ref="M15:M16"/>
    <mergeCell ref="I15:I16"/>
    <mergeCell ref="F15:F16"/>
    <mergeCell ref="E5:E16"/>
    <mergeCell ref="G10:I13"/>
    <mergeCell ref="U1:AA1"/>
    <mergeCell ref="N14:N16"/>
    <mergeCell ref="N10:P13"/>
    <mergeCell ref="D3:V3"/>
    <mergeCell ref="U5:AA7"/>
    <mergeCell ref="U8:AA9"/>
    <mergeCell ref="U10:W13"/>
    <mergeCell ref="G8:M9"/>
    <mergeCell ref="N8:T9"/>
    <mergeCell ref="F5:F14"/>
    <mergeCell ref="W15:W16"/>
    <mergeCell ref="AD15:AD16"/>
    <mergeCell ref="O14:P14"/>
    <mergeCell ref="K10:K16"/>
    <mergeCell ref="H15:H16"/>
    <mergeCell ref="H14:I14"/>
    <mergeCell ref="O15:O16"/>
    <mergeCell ref="L10:L16"/>
    <mergeCell ref="S10:S16"/>
    <mergeCell ref="AB5:AH7"/>
    <mergeCell ref="AB8:AH9"/>
    <mergeCell ref="AB10:AD13"/>
    <mergeCell ref="AE10:AE16"/>
    <mergeCell ref="AG10:AG16"/>
    <mergeCell ref="AH10:AH14"/>
    <mergeCell ref="AH15:AH16"/>
    <mergeCell ref="AB14:AB16"/>
    <mergeCell ref="AC14:AD14"/>
    <mergeCell ref="N5:T7"/>
    <mergeCell ref="V14:W14"/>
    <mergeCell ref="Q10:Q16"/>
    <mergeCell ref="X10:X16"/>
    <mergeCell ref="U14:U16"/>
    <mergeCell ref="T10:T14"/>
    <mergeCell ref="V15:V16"/>
    <mergeCell ref="AC15:AC16"/>
    <mergeCell ref="R10:R16"/>
    <mergeCell ref="J10:J16"/>
    <mergeCell ref="Z10:Z16"/>
    <mergeCell ref="P15:P16"/>
    <mergeCell ref="T15:T16"/>
    <mergeCell ref="AA10:AA14"/>
    <mergeCell ref="AA15:AA16"/>
    <mergeCell ref="M10:M14"/>
  </mergeCells>
  <printOptions/>
  <pageMargins left="0.03937007874015748" right="0.1968503937007874" top="0" bottom="0.1968503937007874" header="0.31496062992125984" footer="0.31496062992125984"/>
  <pageSetup fitToHeight="3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МКУ "Служба спасения"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gamov</dc:creator>
  <cp:keywords/>
  <dc:description/>
  <cp:lastModifiedBy>Asup</cp:lastModifiedBy>
  <cp:lastPrinted>2015-11-10T05:26:48Z</cp:lastPrinted>
  <dcterms:created xsi:type="dcterms:W3CDTF">2013-09-24T09:57:00Z</dcterms:created>
  <dcterms:modified xsi:type="dcterms:W3CDTF">2015-11-10T05:40:38Z</dcterms:modified>
  <cp:category/>
  <cp:version/>
  <cp:contentType/>
  <cp:contentStatus/>
</cp:coreProperties>
</file>