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41" windowWidth="15435" windowHeight="11640" tabRatio="612" activeTab="0"/>
  </bookViews>
  <sheets>
    <sheet name="прил.2" sheetId="1" r:id="rId1"/>
  </sheets>
  <definedNames>
    <definedName name="_xlnm.Print_Titles" localSheetId="0">'прил.2'!$5:$17</definedName>
    <definedName name="_xlnm.Print_Area" localSheetId="0">'прил.2'!$A$1:$AI$49</definedName>
  </definedNames>
  <calcPr fullCalcOnLoad="1"/>
</workbook>
</file>

<file path=xl/sharedStrings.xml><?xml version="1.0" encoding="utf-8"?>
<sst xmlns="http://schemas.openxmlformats.org/spreadsheetml/2006/main" count="154" uniqueCount="109">
  <si>
    <t>№ п/п</t>
  </si>
  <si>
    <t>Подпрограммы и основные мероприятия МП</t>
  </si>
  <si>
    <t>КЦСР</t>
  </si>
  <si>
    <t>2016 год</t>
  </si>
  <si>
    <t>МБ</t>
  </si>
  <si>
    <t>ПУ</t>
  </si>
  <si>
    <t>КБ</t>
  </si>
  <si>
    <t>всего</t>
  </si>
  <si>
    <t>в т.ч.</t>
  </si>
  <si>
    <t>БДО</t>
  </si>
  <si>
    <t>БПО</t>
  </si>
  <si>
    <t>(6+9+10)</t>
  </si>
  <si>
    <t>ГРБС/Соисполнитель (участник)</t>
  </si>
  <si>
    <t>2017 год</t>
  </si>
  <si>
    <t>Общий  объем финансирования,  тыс. руб.</t>
  </si>
  <si>
    <t>Объем финансирования, тыс. руб.</t>
  </si>
  <si>
    <t>Итого финансирования                                        2017 год</t>
  </si>
  <si>
    <t>Основное мероприятие "Мероприятия по гражданской обороне, защите населения и территории г. Краснокамска от чрезвычайных ситуаций природного и техногенного характера "</t>
  </si>
  <si>
    <t>Предупреждение возгораний на Пальтинском месторождении торфа</t>
  </si>
  <si>
    <t>Основное мероприятие "Лесозащита"</t>
  </si>
  <si>
    <t>2018 год</t>
  </si>
  <si>
    <t>Охрана территории короотвала</t>
  </si>
  <si>
    <t>Итого финансирования                                        2018 год</t>
  </si>
  <si>
    <t>Обучение и повышение уровня подготовки специалистов к действиям при возникновении чрезвычайных ситуаций</t>
  </si>
  <si>
    <t>Администра-ция Краснокам-ского городского поселения</t>
  </si>
  <si>
    <t>2019 год</t>
  </si>
  <si>
    <t>Итого финансирования                   2016 год</t>
  </si>
  <si>
    <t>Предоставление межбюджетного трансферта из бюджета Краснокамского городского поселения бюджету Краснокамского муниципального района</t>
  </si>
  <si>
    <t>Подпрограмма № 2: "Обеспечение пожарной безопасности на территории г. Краснокамска"</t>
  </si>
  <si>
    <t>Основное мероприятие:"Поддержание источников противопожарного водоснабжения и средств пожаротушения в исправном состоянии"</t>
  </si>
  <si>
    <t>Проведение ежегодного обследования пожарных водоемов и пожарных гидрантов (зима-осень)</t>
  </si>
  <si>
    <t>Содержание и ремонт пожарных водоемов</t>
  </si>
  <si>
    <t>Заполнение пожарных водоемов после ежегодного их обследования</t>
  </si>
  <si>
    <t>Основное мероприятие:"Обеспечение мер пожарной безопасности на Пальтинском месторождении торфа"</t>
  </si>
  <si>
    <t>Основное мероприятие: "Профилактическая работа с населениемпо мерам пожарной безопасности, ГО и ЧС"</t>
  </si>
  <si>
    <t>Основное мероприятие: "Обеспечение мер пожарной безопасности на территории короотвала"</t>
  </si>
  <si>
    <t>Изготовление и установка предупредительных аншлагов</t>
  </si>
  <si>
    <t>Подпрограмма № 4: "Капитальный ремонт берегоукрепления Воткинского водохранилища в границах территории г. Краснокамска"</t>
  </si>
  <si>
    <t>Основное мероприятие "Предупреждение вредного воздействия вод и обеспечение безопасности гидротехнических сооружений (ГТС) в границах г. Краснокамска"</t>
  </si>
  <si>
    <t>4.1.</t>
  </si>
  <si>
    <t>4.1.1.</t>
  </si>
  <si>
    <t>4.1.1.1</t>
  </si>
  <si>
    <t>4.1.1.2</t>
  </si>
  <si>
    <t>4.1.1.3</t>
  </si>
  <si>
    <t>4.2</t>
  </si>
  <si>
    <t>4.2.1</t>
  </si>
  <si>
    <t>4.2.1.1</t>
  </si>
  <si>
    <t>4.2.1.2</t>
  </si>
  <si>
    <t>4.2.1.3</t>
  </si>
  <si>
    <t>4.2.2</t>
  </si>
  <si>
    <t>4.5</t>
  </si>
  <si>
    <t>Подпрограмма №5: Профилактика правонарушений и преступлений на территории г. Краснокамска</t>
  </si>
  <si>
    <t>4.5.1</t>
  </si>
  <si>
    <t>Основное мероприятие: "Профилактика правонарушений и преступлений на террритории г. Краснокамска</t>
  </si>
  <si>
    <t>4.5.1.1</t>
  </si>
  <si>
    <t>Обеспечение участия граждан в охране общественного порядка (стимулирование народных дружинников)</t>
  </si>
  <si>
    <t>4.5.1.2</t>
  </si>
  <si>
    <t>4.5.1.3</t>
  </si>
  <si>
    <t>Мероприятия по правовому обеспечению и правовому информированию граждан (изготовление печатной продукции)</t>
  </si>
  <si>
    <t>4.2.2.1</t>
  </si>
  <si>
    <t>4.2.3</t>
  </si>
  <si>
    <t>4.2.3.1</t>
  </si>
  <si>
    <t>4.2.4</t>
  </si>
  <si>
    <t>4.2.4.1</t>
  </si>
  <si>
    <t>4.3</t>
  </si>
  <si>
    <t>4.3.1.1</t>
  </si>
  <si>
    <t>4.3.1</t>
  </si>
  <si>
    <t>4.3.1.2</t>
  </si>
  <si>
    <t>4.4</t>
  </si>
  <si>
    <t>4.4.1</t>
  </si>
  <si>
    <t>4.4.1.1</t>
  </si>
  <si>
    <t>Подпрограмма № 3: "Обеспечение пожарной безопасности на территории городских лесов"</t>
  </si>
  <si>
    <t>0400000000</t>
  </si>
  <si>
    <t>0410000000</t>
  </si>
  <si>
    <t>0410100000</t>
  </si>
  <si>
    <t>0410120410</t>
  </si>
  <si>
    <t>0410181000</t>
  </si>
  <si>
    <t>0420000000</t>
  </si>
  <si>
    <t>0420100000</t>
  </si>
  <si>
    <t>0420200000</t>
  </si>
  <si>
    <t>0420300000</t>
  </si>
  <si>
    <t>0420400000</t>
  </si>
  <si>
    <t>0430000000</t>
  </si>
  <si>
    <t>0430100000</t>
  </si>
  <si>
    <t>0440000000</t>
  </si>
  <si>
    <t>0440100000</t>
  </si>
  <si>
    <t>0450000000</t>
  </si>
  <si>
    <t>0450100000</t>
  </si>
  <si>
    <t>Муниципальная программа "Обеспечение безопасности населения и территории Краснокамского городского поселения до 2019 года"</t>
  </si>
  <si>
    <t>4.2.1.4</t>
  </si>
  <si>
    <t>Ремонт, замена пожарных гидрантов</t>
  </si>
  <si>
    <t>Капитальный ремонт берегоукрепления Воткинского водохранилища в г. Краснокамске</t>
  </si>
  <si>
    <t>Разработка, изготовление, распространение памяток, пособий по вопросам ГО и ЧС, пожарной безопасности с учетом особенностей муниципального образования"</t>
  </si>
  <si>
    <t>0410120420</t>
  </si>
  <si>
    <t>Подпрограмма №1: "Осуществление мероприятий по гражданской обороне, защите населения и территории г. Краснокамска от чрезвычайных ситуаций природного и техногенного характера"</t>
  </si>
  <si>
    <t>МКУ "Служба заказчика"</t>
  </si>
  <si>
    <t>Комитет имущественных отношений</t>
  </si>
  <si>
    <t>4.</t>
  </si>
  <si>
    <t>Устройство минерализованных полос в городских лесах</t>
  </si>
  <si>
    <t>Разработка, изготовление, распространение памяток, пособий по вопросам ГО и ЧС, пожарной безопасности с учетом особенностей муниципального образования (изготовление и установка аншлагов,баннеров,изготовление памяток, листовок,обучение населения мерам пожарной безопасности и безопасности людей на водных объектах)</t>
  </si>
  <si>
    <t>Организация видеонаблюдения на территории Краснокамского городского поселения</t>
  </si>
  <si>
    <t>УКС администрации КМР (по соглашению)</t>
  </si>
  <si>
    <t>Итого финансирования                                        2019 год</t>
  </si>
  <si>
    <t>Итого финансирования                                        2020 год</t>
  </si>
  <si>
    <t xml:space="preserve">Приложение № 5 МП "Обеспечение безопасности населения и территории Краснокамского городского поселения" утверждённой постановлением Администрации Краснокамского городского поселения       
от       .              .2017г. № </t>
  </si>
  <si>
    <t>2020 год</t>
  </si>
  <si>
    <t>4.2.3.2</t>
  </si>
  <si>
    <t>Пожарная безопасность зданий и сооружений: пожарный аудит/расчет пожарного риска на здание администрации Краснокамского городского поселения</t>
  </si>
  <si>
    <t>Направление и объемы финансирования муниципальной программы  "Обеспечение безопасности населения и территории Краснокамского городского поселения"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</si>
</sst>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[$-FC19]d\ mmmm\ yyyy\ &quot;г.&quot;"/>
    <numFmt numFmtId="179" formatCode="0.0"/>
    <numFmt numFmtId="180" formatCode="000000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" fillId="34" borderId="0" xfId="0" applyFont="1" applyFill="1" applyAlignment="1">
      <alignment vertical="center"/>
    </xf>
    <xf numFmtId="49" fontId="2" fillId="34" borderId="0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 wrapText="1"/>
    </xf>
    <xf numFmtId="179" fontId="1" fillId="33" borderId="10" xfId="0" applyNumberFormat="1" applyFont="1" applyFill="1" applyBorder="1" applyAlignment="1">
      <alignment horizontal="center" vertical="center" wrapText="1"/>
    </xf>
    <xf numFmtId="179" fontId="8" fillId="33" borderId="10" xfId="0" applyNumberFormat="1" applyFont="1" applyFill="1" applyBorder="1" applyAlignment="1">
      <alignment horizontal="center" vertical="center" wrapText="1"/>
    </xf>
    <xf numFmtId="179" fontId="5" fillId="33" borderId="10" xfId="0" applyNumberFormat="1" applyFont="1" applyFill="1" applyBorder="1" applyAlignment="1">
      <alignment horizontal="center" vertical="center" wrapText="1"/>
    </xf>
    <xf numFmtId="179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179" fontId="1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179" fontId="11" fillId="36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7"/>
  <sheetViews>
    <sheetView tabSelected="1" view="pageBreakPreview" zoomScale="60" zoomScaleNormal="75" zoomScalePageLayoutView="0" workbookViewId="0" topLeftCell="A1">
      <selection activeCell="C3" sqref="C3:AC3"/>
    </sheetView>
  </sheetViews>
  <sheetFormatPr defaultColWidth="9.140625" defaultRowHeight="15"/>
  <cols>
    <col min="1" max="1" width="8.8515625" style="2" customWidth="1"/>
    <col min="2" max="2" width="31.421875" style="2" customWidth="1"/>
    <col min="3" max="3" width="14.00390625" style="10" hidden="1" customWidth="1"/>
    <col min="4" max="4" width="18.421875" style="4" customWidth="1"/>
    <col min="5" max="5" width="18.8515625" style="4" customWidth="1"/>
    <col min="6" max="6" width="12.8515625" style="4" hidden="1" customWidth="1"/>
    <col min="7" max="7" width="13.00390625" style="4" hidden="1" customWidth="1"/>
    <col min="8" max="9" width="9.28125" style="4" hidden="1" customWidth="1"/>
    <col min="10" max="10" width="9.7109375" style="4" hidden="1" customWidth="1"/>
    <col min="11" max="11" width="12.421875" style="4" hidden="1" customWidth="1"/>
    <col min="12" max="12" width="12.8515625" style="4" customWidth="1"/>
    <col min="13" max="13" width="12.7109375" style="4" customWidth="1"/>
    <col min="14" max="14" width="9.8515625" style="4" customWidth="1"/>
    <col min="15" max="15" width="9.28125" style="4" bestFit="1" customWidth="1"/>
    <col min="16" max="16" width="9.7109375" style="4" customWidth="1"/>
    <col min="17" max="17" width="14.140625" style="4" customWidth="1"/>
    <col min="18" max="18" width="12.7109375" style="4" customWidth="1"/>
    <col min="19" max="19" width="12.8515625" style="4" customWidth="1"/>
    <col min="20" max="20" width="9.7109375" style="4" bestFit="1" customWidth="1"/>
    <col min="21" max="21" width="9.28125" style="4" bestFit="1" customWidth="1"/>
    <col min="22" max="22" width="12.8515625" style="4" customWidth="1"/>
    <col min="23" max="23" width="16.00390625" style="4" customWidth="1"/>
    <col min="24" max="24" width="12.7109375" style="4" customWidth="1"/>
    <col min="25" max="25" width="12.8515625" style="4" customWidth="1"/>
    <col min="26" max="27" width="9.140625" style="4" customWidth="1"/>
    <col min="28" max="28" width="12.8515625" style="4" customWidth="1"/>
    <col min="29" max="29" width="18.57421875" style="4" customWidth="1"/>
    <col min="30" max="30" width="11.28125" style="2" customWidth="1"/>
    <col min="31" max="34" width="9.140625" style="2" customWidth="1"/>
    <col min="35" max="35" width="18.421875" style="2" customWidth="1"/>
    <col min="36" max="16384" width="9.140625" style="2" customWidth="1"/>
  </cols>
  <sheetData>
    <row r="1" spans="1:35" ht="102.75" customHeight="1">
      <c r="A1" s="1"/>
      <c r="B1" s="1"/>
      <c r="C1" s="9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3"/>
      <c r="S1" s="13"/>
      <c r="T1" s="13"/>
      <c r="U1" s="13"/>
      <c r="V1" s="13"/>
      <c r="W1" s="13"/>
      <c r="X1" s="58"/>
      <c r="Y1" s="58"/>
      <c r="Z1" s="58"/>
      <c r="AA1" s="58"/>
      <c r="AB1" s="58"/>
      <c r="AC1" s="58"/>
      <c r="AD1" s="57" t="s">
        <v>104</v>
      </c>
      <c r="AE1" s="57"/>
      <c r="AF1" s="57"/>
      <c r="AG1" s="57"/>
      <c r="AH1" s="57"/>
      <c r="AI1" s="57"/>
    </row>
    <row r="2" spans="1:29" ht="26.25" customHeight="1">
      <c r="A2" s="1"/>
      <c r="B2" s="1"/>
      <c r="C2" s="9"/>
      <c r="D2" s="1"/>
      <c r="E2" s="3"/>
      <c r="F2" s="3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71.25" customHeight="1">
      <c r="A3" s="1"/>
      <c r="B3" s="1"/>
      <c r="C3" s="56" t="s">
        <v>108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</row>
    <row r="4" ht="39.75" customHeight="1"/>
    <row r="5" spans="1:35" ht="45" customHeight="1">
      <c r="A5" s="44" t="s">
        <v>0</v>
      </c>
      <c r="B5" s="44" t="s">
        <v>1</v>
      </c>
      <c r="C5" s="55" t="s">
        <v>2</v>
      </c>
      <c r="D5" s="44" t="s">
        <v>12</v>
      </c>
      <c r="E5" s="52" t="s">
        <v>14</v>
      </c>
      <c r="F5" s="45" t="s">
        <v>3</v>
      </c>
      <c r="G5" s="45"/>
      <c r="H5" s="45"/>
      <c r="I5" s="45"/>
      <c r="J5" s="45"/>
      <c r="K5" s="45"/>
      <c r="L5" s="45" t="s">
        <v>13</v>
      </c>
      <c r="M5" s="45"/>
      <c r="N5" s="45"/>
      <c r="O5" s="45"/>
      <c r="P5" s="45"/>
      <c r="Q5" s="45"/>
      <c r="R5" s="45" t="s">
        <v>20</v>
      </c>
      <c r="S5" s="45"/>
      <c r="T5" s="45"/>
      <c r="U5" s="45"/>
      <c r="V5" s="45"/>
      <c r="W5" s="45"/>
      <c r="X5" s="45" t="s">
        <v>25</v>
      </c>
      <c r="Y5" s="45"/>
      <c r="Z5" s="45"/>
      <c r="AA5" s="45"/>
      <c r="AB5" s="45"/>
      <c r="AC5" s="45"/>
      <c r="AD5" s="45" t="s">
        <v>105</v>
      </c>
      <c r="AE5" s="45"/>
      <c r="AF5" s="45"/>
      <c r="AG5" s="45"/>
      <c r="AH5" s="45"/>
      <c r="AI5" s="45"/>
    </row>
    <row r="6" spans="1:35" ht="15">
      <c r="A6" s="44"/>
      <c r="B6" s="44"/>
      <c r="C6" s="55"/>
      <c r="D6" s="44"/>
      <c r="E6" s="53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1:35" ht="15">
      <c r="A7" s="44"/>
      <c r="B7" s="44"/>
      <c r="C7" s="55"/>
      <c r="D7" s="44"/>
      <c r="E7" s="53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</row>
    <row r="8" spans="1:35" ht="16.5" customHeight="1">
      <c r="A8" s="44"/>
      <c r="B8" s="44"/>
      <c r="C8" s="55"/>
      <c r="D8" s="44"/>
      <c r="E8" s="53"/>
      <c r="F8" s="46" t="s">
        <v>15</v>
      </c>
      <c r="G8" s="47"/>
      <c r="H8" s="47"/>
      <c r="I8" s="47"/>
      <c r="J8" s="47"/>
      <c r="K8" s="48"/>
      <c r="L8" s="46" t="s">
        <v>15</v>
      </c>
      <c r="M8" s="47"/>
      <c r="N8" s="47"/>
      <c r="O8" s="47"/>
      <c r="P8" s="47"/>
      <c r="Q8" s="48"/>
      <c r="R8" s="46" t="s">
        <v>15</v>
      </c>
      <c r="S8" s="47"/>
      <c r="T8" s="47"/>
      <c r="U8" s="47"/>
      <c r="V8" s="47"/>
      <c r="W8" s="48"/>
      <c r="X8" s="46" t="s">
        <v>15</v>
      </c>
      <c r="Y8" s="47"/>
      <c r="Z8" s="47"/>
      <c r="AA8" s="47"/>
      <c r="AB8" s="47"/>
      <c r="AC8" s="48"/>
      <c r="AD8" s="46" t="s">
        <v>15</v>
      </c>
      <c r="AE8" s="47"/>
      <c r="AF8" s="47"/>
      <c r="AG8" s="47"/>
      <c r="AH8" s="47"/>
      <c r="AI8" s="48"/>
    </row>
    <row r="9" spans="1:35" ht="15">
      <c r="A9" s="44"/>
      <c r="B9" s="44"/>
      <c r="C9" s="55"/>
      <c r="D9" s="44"/>
      <c r="E9" s="53"/>
      <c r="F9" s="49"/>
      <c r="G9" s="50"/>
      <c r="H9" s="50"/>
      <c r="I9" s="50"/>
      <c r="J9" s="50"/>
      <c r="K9" s="51"/>
      <c r="L9" s="49"/>
      <c r="M9" s="50"/>
      <c r="N9" s="50"/>
      <c r="O9" s="50"/>
      <c r="P9" s="50"/>
      <c r="Q9" s="51"/>
      <c r="R9" s="49"/>
      <c r="S9" s="50"/>
      <c r="T9" s="50"/>
      <c r="U9" s="50"/>
      <c r="V9" s="50"/>
      <c r="W9" s="51"/>
      <c r="X9" s="49"/>
      <c r="Y9" s="50"/>
      <c r="Z9" s="50"/>
      <c r="AA9" s="50"/>
      <c r="AB9" s="50"/>
      <c r="AC9" s="51"/>
      <c r="AD9" s="49"/>
      <c r="AE9" s="50"/>
      <c r="AF9" s="50"/>
      <c r="AG9" s="50"/>
      <c r="AH9" s="50"/>
      <c r="AI9" s="51"/>
    </row>
    <row r="10" spans="1:35" ht="45" customHeight="1">
      <c r="A10" s="44"/>
      <c r="B10" s="44"/>
      <c r="C10" s="55"/>
      <c r="D10" s="44"/>
      <c r="E10" s="53"/>
      <c r="F10" s="44" t="s">
        <v>4</v>
      </c>
      <c r="G10" s="44"/>
      <c r="H10" s="44"/>
      <c r="I10" s="44" t="s">
        <v>5</v>
      </c>
      <c r="J10" s="52" t="s">
        <v>6</v>
      </c>
      <c r="K10" s="52" t="s">
        <v>26</v>
      </c>
      <c r="L10" s="44" t="s">
        <v>4</v>
      </c>
      <c r="M10" s="44"/>
      <c r="N10" s="44"/>
      <c r="O10" s="44" t="s">
        <v>5</v>
      </c>
      <c r="P10" s="52" t="s">
        <v>6</v>
      </c>
      <c r="Q10" s="52" t="s">
        <v>16</v>
      </c>
      <c r="R10" s="44" t="s">
        <v>4</v>
      </c>
      <c r="S10" s="44"/>
      <c r="T10" s="44"/>
      <c r="U10" s="44" t="s">
        <v>5</v>
      </c>
      <c r="V10" s="52" t="s">
        <v>6</v>
      </c>
      <c r="W10" s="52" t="s">
        <v>22</v>
      </c>
      <c r="X10" s="44" t="s">
        <v>4</v>
      </c>
      <c r="Y10" s="44"/>
      <c r="Z10" s="44"/>
      <c r="AA10" s="44" t="s">
        <v>5</v>
      </c>
      <c r="AB10" s="52" t="s">
        <v>6</v>
      </c>
      <c r="AC10" s="52" t="s">
        <v>102</v>
      </c>
      <c r="AD10" s="44" t="s">
        <v>4</v>
      </c>
      <c r="AE10" s="44"/>
      <c r="AF10" s="44"/>
      <c r="AG10" s="44" t="s">
        <v>5</v>
      </c>
      <c r="AH10" s="52" t="s">
        <v>6</v>
      </c>
      <c r="AI10" s="52" t="s">
        <v>103</v>
      </c>
    </row>
    <row r="11" spans="1:35" ht="15">
      <c r="A11" s="44"/>
      <c r="B11" s="44"/>
      <c r="C11" s="55"/>
      <c r="D11" s="44"/>
      <c r="E11" s="53"/>
      <c r="F11" s="44"/>
      <c r="G11" s="44"/>
      <c r="H11" s="44"/>
      <c r="I11" s="44"/>
      <c r="J11" s="53"/>
      <c r="K11" s="53"/>
      <c r="L11" s="44"/>
      <c r="M11" s="44"/>
      <c r="N11" s="44"/>
      <c r="O11" s="44"/>
      <c r="P11" s="53"/>
      <c r="Q11" s="53"/>
      <c r="R11" s="44"/>
      <c r="S11" s="44"/>
      <c r="T11" s="44"/>
      <c r="U11" s="44"/>
      <c r="V11" s="53"/>
      <c r="W11" s="53"/>
      <c r="X11" s="44"/>
      <c r="Y11" s="44"/>
      <c r="Z11" s="44"/>
      <c r="AA11" s="44"/>
      <c r="AB11" s="53"/>
      <c r="AC11" s="53"/>
      <c r="AD11" s="44"/>
      <c r="AE11" s="44"/>
      <c r="AF11" s="44"/>
      <c r="AG11" s="44"/>
      <c r="AH11" s="53"/>
      <c r="AI11" s="53"/>
    </row>
    <row r="12" spans="1:35" ht="15">
      <c r="A12" s="44"/>
      <c r="B12" s="44"/>
      <c r="C12" s="55"/>
      <c r="D12" s="44"/>
      <c r="E12" s="53"/>
      <c r="F12" s="44"/>
      <c r="G12" s="44"/>
      <c r="H12" s="44"/>
      <c r="I12" s="44"/>
      <c r="J12" s="53"/>
      <c r="K12" s="53"/>
      <c r="L12" s="44"/>
      <c r="M12" s="44"/>
      <c r="N12" s="44"/>
      <c r="O12" s="44"/>
      <c r="P12" s="53"/>
      <c r="Q12" s="53"/>
      <c r="R12" s="44"/>
      <c r="S12" s="44"/>
      <c r="T12" s="44"/>
      <c r="U12" s="44"/>
      <c r="V12" s="53"/>
      <c r="W12" s="53"/>
      <c r="X12" s="44"/>
      <c r="Y12" s="44"/>
      <c r="Z12" s="44"/>
      <c r="AA12" s="44"/>
      <c r="AB12" s="53"/>
      <c r="AC12" s="53"/>
      <c r="AD12" s="44"/>
      <c r="AE12" s="44"/>
      <c r="AF12" s="44"/>
      <c r="AG12" s="44"/>
      <c r="AH12" s="53"/>
      <c r="AI12" s="53"/>
    </row>
    <row r="13" spans="1:35" ht="15">
      <c r="A13" s="44"/>
      <c r="B13" s="44"/>
      <c r="C13" s="55"/>
      <c r="D13" s="44"/>
      <c r="E13" s="53"/>
      <c r="F13" s="44"/>
      <c r="G13" s="44"/>
      <c r="H13" s="44"/>
      <c r="I13" s="44"/>
      <c r="J13" s="53"/>
      <c r="K13" s="53"/>
      <c r="L13" s="44"/>
      <c r="M13" s="44"/>
      <c r="N13" s="44"/>
      <c r="O13" s="44"/>
      <c r="P13" s="53"/>
      <c r="Q13" s="53"/>
      <c r="R13" s="44"/>
      <c r="S13" s="44"/>
      <c r="T13" s="44"/>
      <c r="U13" s="44"/>
      <c r="V13" s="53"/>
      <c r="W13" s="53"/>
      <c r="X13" s="44"/>
      <c r="Y13" s="44"/>
      <c r="Z13" s="44"/>
      <c r="AA13" s="44"/>
      <c r="AB13" s="53"/>
      <c r="AC13" s="53"/>
      <c r="AD13" s="44"/>
      <c r="AE13" s="44"/>
      <c r="AF13" s="44"/>
      <c r="AG13" s="44"/>
      <c r="AH13" s="53"/>
      <c r="AI13" s="53"/>
    </row>
    <row r="14" spans="1:35" ht="15">
      <c r="A14" s="44"/>
      <c r="B14" s="44"/>
      <c r="C14" s="55"/>
      <c r="D14" s="44"/>
      <c r="E14" s="53"/>
      <c r="F14" s="44" t="s">
        <v>7</v>
      </c>
      <c r="G14" s="44" t="s">
        <v>8</v>
      </c>
      <c r="H14" s="44"/>
      <c r="I14" s="44"/>
      <c r="J14" s="53"/>
      <c r="K14" s="54"/>
      <c r="L14" s="44" t="s">
        <v>7</v>
      </c>
      <c r="M14" s="44" t="s">
        <v>8</v>
      </c>
      <c r="N14" s="44"/>
      <c r="O14" s="44"/>
      <c r="P14" s="53"/>
      <c r="Q14" s="53"/>
      <c r="R14" s="44" t="s">
        <v>7</v>
      </c>
      <c r="S14" s="44" t="s">
        <v>8</v>
      </c>
      <c r="T14" s="44"/>
      <c r="U14" s="44"/>
      <c r="V14" s="53"/>
      <c r="W14" s="53"/>
      <c r="X14" s="44" t="s">
        <v>7</v>
      </c>
      <c r="Y14" s="44" t="s">
        <v>8</v>
      </c>
      <c r="Z14" s="44"/>
      <c r="AA14" s="44"/>
      <c r="AB14" s="53"/>
      <c r="AC14" s="53"/>
      <c r="AD14" s="44" t="s">
        <v>7</v>
      </c>
      <c r="AE14" s="44" t="s">
        <v>8</v>
      </c>
      <c r="AF14" s="44"/>
      <c r="AG14" s="44"/>
      <c r="AH14" s="53"/>
      <c r="AI14" s="53"/>
    </row>
    <row r="15" spans="1:35" ht="17.25" customHeight="1">
      <c r="A15" s="44"/>
      <c r="B15" s="44"/>
      <c r="C15" s="55"/>
      <c r="D15" s="44"/>
      <c r="E15" s="53"/>
      <c r="F15" s="44"/>
      <c r="G15" s="44" t="s">
        <v>9</v>
      </c>
      <c r="H15" s="44" t="s">
        <v>10</v>
      </c>
      <c r="I15" s="44"/>
      <c r="J15" s="53"/>
      <c r="K15" s="44" t="s">
        <v>11</v>
      </c>
      <c r="L15" s="44"/>
      <c r="M15" s="44" t="s">
        <v>9</v>
      </c>
      <c r="N15" s="44" t="s">
        <v>10</v>
      </c>
      <c r="O15" s="44"/>
      <c r="P15" s="53"/>
      <c r="Q15" s="53"/>
      <c r="R15" s="44"/>
      <c r="S15" s="44" t="s">
        <v>9</v>
      </c>
      <c r="T15" s="44" t="s">
        <v>10</v>
      </c>
      <c r="U15" s="44"/>
      <c r="V15" s="53"/>
      <c r="W15" s="53"/>
      <c r="X15" s="44"/>
      <c r="Y15" s="44" t="s">
        <v>9</v>
      </c>
      <c r="Z15" s="44" t="s">
        <v>10</v>
      </c>
      <c r="AA15" s="44"/>
      <c r="AB15" s="53"/>
      <c r="AC15" s="53"/>
      <c r="AD15" s="44"/>
      <c r="AE15" s="44" t="s">
        <v>9</v>
      </c>
      <c r="AF15" s="44" t="s">
        <v>10</v>
      </c>
      <c r="AG15" s="44"/>
      <c r="AH15" s="53"/>
      <c r="AI15" s="53"/>
    </row>
    <row r="16" spans="1:35" ht="10.5" customHeight="1">
      <c r="A16" s="44"/>
      <c r="B16" s="44"/>
      <c r="C16" s="55"/>
      <c r="D16" s="44"/>
      <c r="E16" s="54"/>
      <c r="F16" s="44"/>
      <c r="G16" s="44"/>
      <c r="H16" s="44"/>
      <c r="I16" s="44"/>
      <c r="J16" s="54"/>
      <c r="K16" s="44"/>
      <c r="L16" s="44"/>
      <c r="M16" s="44"/>
      <c r="N16" s="44"/>
      <c r="O16" s="44"/>
      <c r="P16" s="54"/>
      <c r="Q16" s="54"/>
      <c r="R16" s="44"/>
      <c r="S16" s="44"/>
      <c r="T16" s="44"/>
      <c r="U16" s="44"/>
      <c r="V16" s="54"/>
      <c r="W16" s="54"/>
      <c r="X16" s="44"/>
      <c r="Y16" s="44"/>
      <c r="Z16" s="44"/>
      <c r="AA16" s="44"/>
      <c r="AB16" s="54"/>
      <c r="AC16" s="54"/>
      <c r="AD16" s="44"/>
      <c r="AE16" s="44"/>
      <c r="AF16" s="44"/>
      <c r="AG16" s="44"/>
      <c r="AH16" s="54"/>
      <c r="AI16" s="54"/>
    </row>
    <row r="17" spans="1:35" ht="15" hidden="1">
      <c r="A17" s="6">
        <v>1</v>
      </c>
      <c r="B17" s="6">
        <v>2</v>
      </c>
      <c r="C17" s="7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  <c r="P17" s="6">
        <v>16</v>
      </c>
      <c r="Q17" s="6">
        <v>17</v>
      </c>
      <c r="R17" s="6">
        <v>18</v>
      </c>
      <c r="S17" s="6">
        <v>19</v>
      </c>
      <c r="T17" s="6">
        <v>20</v>
      </c>
      <c r="U17" s="6">
        <v>21</v>
      </c>
      <c r="V17" s="6">
        <v>22</v>
      </c>
      <c r="W17" s="6">
        <v>23</v>
      </c>
      <c r="X17" s="6">
        <v>24</v>
      </c>
      <c r="Y17" s="6">
        <v>25</v>
      </c>
      <c r="Z17" s="6">
        <v>26</v>
      </c>
      <c r="AA17" s="6">
        <v>27</v>
      </c>
      <c r="AB17" s="6">
        <v>28</v>
      </c>
      <c r="AC17" s="6">
        <v>29</v>
      </c>
      <c r="AD17" s="6">
        <v>24</v>
      </c>
      <c r="AE17" s="6">
        <v>25</v>
      </c>
      <c r="AF17" s="6">
        <v>26</v>
      </c>
      <c r="AG17" s="6">
        <v>27</v>
      </c>
      <c r="AH17" s="6">
        <v>28</v>
      </c>
      <c r="AI17" s="6">
        <v>29</v>
      </c>
    </row>
    <row r="18" spans="1:35" ht="73.5" customHeight="1">
      <c r="A18" s="40" t="s">
        <v>97</v>
      </c>
      <c r="B18" s="41" t="s">
        <v>88</v>
      </c>
      <c r="C18" s="42" t="s">
        <v>72</v>
      </c>
      <c r="D18" s="41"/>
      <c r="E18" s="43">
        <f>E19+E24+E37+E41+E44</f>
        <v>10427</v>
      </c>
      <c r="F18" s="43">
        <f aca="true" t="shared" si="0" ref="F18:AI18">F19+F24+F37+F41+F44</f>
        <v>2830.8</v>
      </c>
      <c r="G18" s="43">
        <f t="shared" si="0"/>
        <v>2830.8</v>
      </c>
      <c r="H18" s="43">
        <f t="shared" si="0"/>
        <v>0</v>
      </c>
      <c r="I18" s="43">
        <f t="shared" si="0"/>
        <v>0</v>
      </c>
      <c r="J18" s="43">
        <f t="shared" si="0"/>
        <v>0</v>
      </c>
      <c r="K18" s="43">
        <f t="shared" si="0"/>
        <v>2830.8</v>
      </c>
      <c r="L18" s="43">
        <f t="shared" si="0"/>
        <v>2465.2</v>
      </c>
      <c r="M18" s="43">
        <f t="shared" si="0"/>
        <v>2465.2</v>
      </c>
      <c r="N18" s="43">
        <f t="shared" si="0"/>
        <v>0</v>
      </c>
      <c r="O18" s="43">
        <f t="shared" si="0"/>
        <v>0</v>
      </c>
      <c r="P18" s="43">
        <f t="shared" si="0"/>
        <v>0</v>
      </c>
      <c r="Q18" s="43">
        <f t="shared" si="0"/>
        <v>2465.2</v>
      </c>
      <c r="R18" s="43">
        <f t="shared" si="0"/>
        <v>2637.5</v>
      </c>
      <c r="S18" s="43">
        <f t="shared" si="0"/>
        <v>2637.5</v>
      </c>
      <c r="T18" s="43">
        <f t="shared" si="0"/>
        <v>0</v>
      </c>
      <c r="U18" s="43">
        <f t="shared" si="0"/>
        <v>0</v>
      </c>
      <c r="V18" s="43">
        <f t="shared" si="0"/>
        <v>0</v>
      </c>
      <c r="W18" s="43">
        <f t="shared" si="0"/>
        <v>2637.5</v>
      </c>
      <c r="X18" s="43">
        <f t="shared" si="0"/>
        <v>2632.1</v>
      </c>
      <c r="Y18" s="43">
        <f t="shared" si="0"/>
        <v>2632.1</v>
      </c>
      <c r="Z18" s="43">
        <f t="shared" si="0"/>
        <v>0</v>
      </c>
      <c r="AA18" s="43">
        <f t="shared" si="0"/>
        <v>0</v>
      </c>
      <c r="AB18" s="43">
        <f t="shared" si="0"/>
        <v>0</v>
      </c>
      <c r="AC18" s="43">
        <f t="shared" si="0"/>
        <v>2632.1</v>
      </c>
      <c r="AD18" s="43">
        <f t="shared" si="0"/>
        <v>2692.2</v>
      </c>
      <c r="AE18" s="43">
        <f t="shared" si="0"/>
        <v>2692.2</v>
      </c>
      <c r="AF18" s="43">
        <f t="shared" si="0"/>
        <v>0</v>
      </c>
      <c r="AG18" s="43">
        <f t="shared" si="0"/>
        <v>0</v>
      </c>
      <c r="AH18" s="43">
        <f t="shared" si="0"/>
        <v>0</v>
      </c>
      <c r="AI18" s="43">
        <f t="shared" si="0"/>
        <v>2692.2</v>
      </c>
    </row>
    <row r="19" spans="1:35" ht="153.75" customHeight="1">
      <c r="A19" s="6" t="s">
        <v>39</v>
      </c>
      <c r="B19" s="34" t="s">
        <v>94</v>
      </c>
      <c r="C19" s="35" t="s">
        <v>73</v>
      </c>
      <c r="D19" s="36"/>
      <c r="E19" s="37">
        <f>E20</f>
        <v>2985.9</v>
      </c>
      <c r="F19" s="37">
        <f aca="true" t="shared" si="1" ref="F19:AI19">F20</f>
        <v>2008.9</v>
      </c>
      <c r="G19" s="37">
        <f t="shared" si="1"/>
        <v>2008.9</v>
      </c>
      <c r="H19" s="37">
        <f t="shared" si="1"/>
        <v>0</v>
      </c>
      <c r="I19" s="37">
        <f t="shared" si="1"/>
        <v>0</v>
      </c>
      <c r="J19" s="37">
        <f t="shared" si="1"/>
        <v>0</v>
      </c>
      <c r="K19" s="37">
        <f t="shared" si="1"/>
        <v>2008.9</v>
      </c>
      <c r="L19" s="37">
        <f t="shared" si="1"/>
        <v>1302.9</v>
      </c>
      <c r="M19" s="37">
        <f t="shared" si="1"/>
        <v>1302.9</v>
      </c>
      <c r="N19" s="37">
        <f t="shared" si="1"/>
        <v>0</v>
      </c>
      <c r="O19" s="37">
        <f t="shared" si="1"/>
        <v>0</v>
      </c>
      <c r="P19" s="37">
        <f t="shared" si="1"/>
        <v>0</v>
      </c>
      <c r="Q19" s="37">
        <f t="shared" si="1"/>
        <v>1302.9</v>
      </c>
      <c r="R19" s="37">
        <f t="shared" si="1"/>
        <v>1683</v>
      </c>
      <c r="S19" s="37">
        <f t="shared" si="1"/>
        <v>1683</v>
      </c>
      <c r="T19" s="37">
        <f t="shared" si="1"/>
        <v>0</v>
      </c>
      <c r="U19" s="37">
        <f t="shared" si="1"/>
        <v>0</v>
      </c>
      <c r="V19" s="37">
        <f t="shared" si="1"/>
        <v>0</v>
      </c>
      <c r="W19" s="37">
        <f t="shared" si="1"/>
        <v>1683</v>
      </c>
      <c r="X19" s="37">
        <f t="shared" si="1"/>
        <v>0</v>
      </c>
      <c r="Y19" s="37">
        <f t="shared" si="1"/>
        <v>0</v>
      </c>
      <c r="Z19" s="37">
        <f t="shared" si="1"/>
        <v>0</v>
      </c>
      <c r="AA19" s="37">
        <f t="shared" si="1"/>
        <v>0</v>
      </c>
      <c r="AB19" s="37">
        <f t="shared" si="1"/>
        <v>0</v>
      </c>
      <c r="AC19" s="37">
        <f t="shared" si="1"/>
        <v>0</v>
      </c>
      <c r="AD19" s="37">
        <f t="shared" si="1"/>
        <v>0</v>
      </c>
      <c r="AE19" s="37">
        <f t="shared" si="1"/>
        <v>0</v>
      </c>
      <c r="AF19" s="37">
        <f t="shared" si="1"/>
        <v>0</v>
      </c>
      <c r="AG19" s="37">
        <f t="shared" si="1"/>
        <v>0</v>
      </c>
      <c r="AH19" s="37">
        <f t="shared" si="1"/>
        <v>0</v>
      </c>
      <c r="AI19" s="37">
        <f t="shared" si="1"/>
        <v>0</v>
      </c>
    </row>
    <row r="20" spans="1:35" s="11" customFormat="1" ht="139.5" customHeight="1">
      <c r="A20" s="6" t="s">
        <v>40</v>
      </c>
      <c r="B20" s="28" t="s">
        <v>17</v>
      </c>
      <c r="C20" s="29" t="s">
        <v>74</v>
      </c>
      <c r="D20" s="27"/>
      <c r="E20" s="22">
        <f>SUM(E21:E23)</f>
        <v>2985.9</v>
      </c>
      <c r="F20" s="22">
        <f aca="true" t="shared" si="2" ref="F20:AI20">SUM(F21:F23)</f>
        <v>2008.9</v>
      </c>
      <c r="G20" s="22">
        <f t="shared" si="2"/>
        <v>2008.9</v>
      </c>
      <c r="H20" s="22">
        <f t="shared" si="2"/>
        <v>0</v>
      </c>
      <c r="I20" s="22">
        <f t="shared" si="2"/>
        <v>0</v>
      </c>
      <c r="J20" s="22">
        <f t="shared" si="2"/>
        <v>0</v>
      </c>
      <c r="K20" s="22">
        <f t="shared" si="2"/>
        <v>2008.9</v>
      </c>
      <c r="L20" s="22">
        <f t="shared" si="2"/>
        <v>1302.9</v>
      </c>
      <c r="M20" s="22">
        <f t="shared" si="2"/>
        <v>1302.9</v>
      </c>
      <c r="N20" s="22">
        <f t="shared" si="2"/>
        <v>0</v>
      </c>
      <c r="O20" s="22">
        <f t="shared" si="2"/>
        <v>0</v>
      </c>
      <c r="P20" s="22">
        <f t="shared" si="2"/>
        <v>0</v>
      </c>
      <c r="Q20" s="22">
        <f t="shared" si="2"/>
        <v>1302.9</v>
      </c>
      <c r="R20" s="22">
        <f t="shared" si="2"/>
        <v>1683</v>
      </c>
      <c r="S20" s="22">
        <f t="shared" si="2"/>
        <v>1683</v>
      </c>
      <c r="T20" s="22">
        <f t="shared" si="2"/>
        <v>0</v>
      </c>
      <c r="U20" s="22">
        <f t="shared" si="2"/>
        <v>0</v>
      </c>
      <c r="V20" s="22">
        <f t="shared" si="2"/>
        <v>0</v>
      </c>
      <c r="W20" s="22">
        <f t="shared" si="2"/>
        <v>1683</v>
      </c>
      <c r="X20" s="22">
        <f t="shared" si="2"/>
        <v>0</v>
      </c>
      <c r="Y20" s="22">
        <f t="shared" si="2"/>
        <v>0</v>
      </c>
      <c r="Z20" s="22">
        <f t="shared" si="2"/>
        <v>0</v>
      </c>
      <c r="AA20" s="22">
        <f t="shared" si="2"/>
        <v>0</v>
      </c>
      <c r="AB20" s="22">
        <f t="shared" si="2"/>
        <v>0</v>
      </c>
      <c r="AC20" s="22">
        <f t="shared" si="2"/>
        <v>0</v>
      </c>
      <c r="AD20" s="22">
        <f t="shared" si="2"/>
        <v>0</v>
      </c>
      <c r="AE20" s="22">
        <f t="shared" si="2"/>
        <v>0</v>
      </c>
      <c r="AF20" s="22">
        <f t="shared" si="2"/>
        <v>0</v>
      </c>
      <c r="AG20" s="22">
        <f t="shared" si="2"/>
        <v>0</v>
      </c>
      <c r="AH20" s="22">
        <f t="shared" si="2"/>
        <v>0</v>
      </c>
      <c r="AI20" s="22">
        <f t="shared" si="2"/>
        <v>0</v>
      </c>
    </row>
    <row r="21" spans="1:35" ht="183.75" customHeight="1">
      <c r="A21" s="6" t="s">
        <v>41</v>
      </c>
      <c r="B21" s="30" t="s">
        <v>23</v>
      </c>
      <c r="C21" s="29" t="s">
        <v>75</v>
      </c>
      <c r="D21" s="32" t="s">
        <v>24</v>
      </c>
      <c r="E21" s="22">
        <f>Q21+W21+AC21+AI21</f>
        <v>2.9</v>
      </c>
      <c r="F21" s="23">
        <v>3.9</v>
      </c>
      <c r="G21" s="23">
        <v>3.9</v>
      </c>
      <c r="H21" s="23">
        <v>0</v>
      </c>
      <c r="I21" s="23">
        <v>0</v>
      </c>
      <c r="J21" s="23">
        <v>0</v>
      </c>
      <c r="K21" s="23">
        <v>3.9</v>
      </c>
      <c r="L21" s="22">
        <f>SUM(M21:N21)</f>
        <v>2.9</v>
      </c>
      <c r="M21" s="24">
        <v>2.9</v>
      </c>
      <c r="N21" s="24">
        <v>0</v>
      </c>
      <c r="O21" s="24">
        <v>0</v>
      </c>
      <c r="P21" s="24">
        <v>0</v>
      </c>
      <c r="Q21" s="22">
        <f>L21+O21+P21</f>
        <v>2.9</v>
      </c>
      <c r="R21" s="22">
        <f>SUM(S21:T21)</f>
        <v>0</v>
      </c>
      <c r="S21" s="24">
        <v>0</v>
      </c>
      <c r="T21" s="24">
        <v>0</v>
      </c>
      <c r="U21" s="24">
        <v>0</v>
      </c>
      <c r="V21" s="24">
        <v>0</v>
      </c>
      <c r="W21" s="22">
        <f>R21+U21+V21</f>
        <v>0</v>
      </c>
      <c r="X21" s="22">
        <f>SUM(Y21:Z21)</f>
        <v>0</v>
      </c>
      <c r="Y21" s="24">
        <v>0</v>
      </c>
      <c r="Z21" s="24">
        <v>0</v>
      </c>
      <c r="AA21" s="24">
        <v>0</v>
      </c>
      <c r="AB21" s="24">
        <v>0</v>
      </c>
      <c r="AC21" s="22">
        <f>X21+AA21+AB21</f>
        <v>0</v>
      </c>
      <c r="AD21" s="22">
        <f aca="true" t="shared" si="3" ref="AD21:AD48">SUM(AE21:AF21)</f>
        <v>0</v>
      </c>
      <c r="AE21" s="24">
        <v>0</v>
      </c>
      <c r="AF21" s="24">
        <v>0</v>
      </c>
      <c r="AG21" s="24">
        <v>0</v>
      </c>
      <c r="AH21" s="24">
        <v>0</v>
      </c>
      <c r="AI21" s="22">
        <f aca="true" t="shared" si="4" ref="AI21:AI48">AD21+AG21+AH21</f>
        <v>0</v>
      </c>
    </row>
    <row r="22" spans="1:35" ht="183.75" customHeight="1">
      <c r="A22" s="6" t="s">
        <v>42</v>
      </c>
      <c r="B22" s="30" t="s">
        <v>92</v>
      </c>
      <c r="C22" s="29" t="s">
        <v>93</v>
      </c>
      <c r="D22" s="32" t="s">
        <v>24</v>
      </c>
      <c r="E22" s="22">
        <f aca="true" t="shared" si="5" ref="E22:E48">Q22+W22+AC22+AI22</f>
        <v>0</v>
      </c>
      <c r="F22" s="23">
        <v>5</v>
      </c>
      <c r="G22" s="23">
        <v>5</v>
      </c>
      <c r="H22" s="23">
        <v>0</v>
      </c>
      <c r="I22" s="23">
        <v>0</v>
      </c>
      <c r="J22" s="23">
        <v>0</v>
      </c>
      <c r="K22" s="23">
        <v>5</v>
      </c>
      <c r="L22" s="22">
        <f aca="true" t="shared" si="6" ref="L22:L48">SUM(M22:N22)</f>
        <v>0</v>
      </c>
      <c r="M22" s="24">
        <v>0</v>
      </c>
      <c r="N22" s="24">
        <v>0</v>
      </c>
      <c r="O22" s="24">
        <v>0</v>
      </c>
      <c r="P22" s="24">
        <v>0</v>
      </c>
      <c r="Q22" s="22">
        <f aca="true" t="shared" si="7" ref="Q22:Q48">L22+O22+P22</f>
        <v>0</v>
      </c>
      <c r="R22" s="22">
        <f aca="true" t="shared" si="8" ref="R22:R48">SUM(S22:T22)</f>
        <v>0</v>
      </c>
      <c r="S22" s="24">
        <v>0</v>
      </c>
      <c r="T22" s="24">
        <v>0</v>
      </c>
      <c r="U22" s="24">
        <v>0</v>
      </c>
      <c r="V22" s="24">
        <v>0</v>
      </c>
      <c r="W22" s="22">
        <f aca="true" t="shared" si="9" ref="W22:W48">R22+U22+V22</f>
        <v>0</v>
      </c>
      <c r="X22" s="22">
        <f aca="true" t="shared" si="10" ref="X22:X48">SUM(Y22:Z22)</f>
        <v>0</v>
      </c>
      <c r="Y22" s="24">
        <v>0</v>
      </c>
      <c r="Z22" s="24">
        <v>0</v>
      </c>
      <c r="AA22" s="24">
        <v>0</v>
      </c>
      <c r="AB22" s="24">
        <v>0</v>
      </c>
      <c r="AC22" s="22">
        <f aca="true" t="shared" si="11" ref="AC22:AC48">X22+AA22+AB22</f>
        <v>0</v>
      </c>
      <c r="AD22" s="22">
        <f t="shared" si="3"/>
        <v>0</v>
      </c>
      <c r="AE22" s="24">
        <v>0</v>
      </c>
      <c r="AF22" s="24">
        <v>0</v>
      </c>
      <c r="AG22" s="24">
        <v>0</v>
      </c>
      <c r="AH22" s="24">
        <v>0</v>
      </c>
      <c r="AI22" s="22">
        <f t="shared" si="4"/>
        <v>0</v>
      </c>
    </row>
    <row r="23" spans="1:35" ht="204.75" customHeight="1">
      <c r="A23" s="6" t="s">
        <v>43</v>
      </c>
      <c r="B23" s="30" t="s">
        <v>27</v>
      </c>
      <c r="C23" s="29" t="s">
        <v>76</v>
      </c>
      <c r="D23" s="32" t="s">
        <v>24</v>
      </c>
      <c r="E23" s="22">
        <f t="shared" si="5"/>
        <v>2983</v>
      </c>
      <c r="F23" s="23">
        <v>2000</v>
      </c>
      <c r="G23" s="23">
        <v>2000</v>
      </c>
      <c r="H23" s="23">
        <v>0</v>
      </c>
      <c r="I23" s="23">
        <v>0</v>
      </c>
      <c r="J23" s="23">
        <v>0</v>
      </c>
      <c r="K23" s="23">
        <v>2000</v>
      </c>
      <c r="L23" s="22">
        <f t="shared" si="6"/>
        <v>1300</v>
      </c>
      <c r="M23" s="24">
        <f>1300</f>
        <v>1300</v>
      </c>
      <c r="N23" s="24">
        <v>0</v>
      </c>
      <c r="O23" s="24">
        <v>0</v>
      </c>
      <c r="P23" s="24">
        <v>0</v>
      </c>
      <c r="Q23" s="22">
        <f t="shared" si="7"/>
        <v>1300</v>
      </c>
      <c r="R23" s="22">
        <f t="shared" si="8"/>
        <v>1683</v>
      </c>
      <c r="S23" s="24">
        <v>1683</v>
      </c>
      <c r="T23" s="24">
        <v>0</v>
      </c>
      <c r="U23" s="24">
        <v>0</v>
      </c>
      <c r="V23" s="24">
        <v>0</v>
      </c>
      <c r="W23" s="22">
        <f t="shared" si="9"/>
        <v>1683</v>
      </c>
      <c r="X23" s="22">
        <f t="shared" si="10"/>
        <v>0</v>
      </c>
      <c r="Y23" s="24">
        <v>0</v>
      </c>
      <c r="Z23" s="24">
        <v>0</v>
      </c>
      <c r="AA23" s="24">
        <v>0</v>
      </c>
      <c r="AB23" s="24">
        <v>0</v>
      </c>
      <c r="AC23" s="22">
        <f t="shared" si="11"/>
        <v>0</v>
      </c>
      <c r="AD23" s="22">
        <f t="shared" si="3"/>
        <v>0</v>
      </c>
      <c r="AE23" s="24">
        <v>0</v>
      </c>
      <c r="AF23" s="24">
        <v>0</v>
      </c>
      <c r="AG23" s="24">
        <v>0</v>
      </c>
      <c r="AH23" s="24">
        <v>0</v>
      </c>
      <c r="AI23" s="22">
        <f t="shared" si="4"/>
        <v>0</v>
      </c>
    </row>
    <row r="24" spans="1:35" ht="108.75" customHeight="1">
      <c r="A24" s="38" t="s">
        <v>44</v>
      </c>
      <c r="B24" s="34" t="s">
        <v>28</v>
      </c>
      <c r="C24" s="35" t="s">
        <v>77</v>
      </c>
      <c r="D24" s="39"/>
      <c r="E24" s="37">
        <f aca="true" t="shared" si="12" ref="E24:L24">E25+E30+E32+E35</f>
        <v>2549</v>
      </c>
      <c r="F24" s="37">
        <f t="shared" si="12"/>
        <v>706.4</v>
      </c>
      <c r="G24" s="37">
        <f t="shared" si="12"/>
        <v>706.4</v>
      </c>
      <c r="H24" s="37">
        <f t="shared" si="12"/>
        <v>0</v>
      </c>
      <c r="I24" s="37">
        <f t="shared" si="12"/>
        <v>0</v>
      </c>
      <c r="J24" s="37">
        <f t="shared" si="12"/>
        <v>0</v>
      </c>
      <c r="K24" s="37">
        <f t="shared" si="12"/>
        <v>706.4</v>
      </c>
      <c r="L24" s="37">
        <f t="shared" si="12"/>
        <v>590</v>
      </c>
      <c r="M24" s="37">
        <f>M25+M30+M32+M35</f>
        <v>590</v>
      </c>
      <c r="N24" s="37">
        <f aca="true" t="shared" si="13" ref="N24:AI24">N25+N30+N32+N35</f>
        <v>0</v>
      </c>
      <c r="O24" s="37">
        <f t="shared" si="13"/>
        <v>0</v>
      </c>
      <c r="P24" s="37">
        <f t="shared" si="13"/>
        <v>0</v>
      </c>
      <c r="Q24" s="37">
        <f t="shared" si="13"/>
        <v>590</v>
      </c>
      <c r="R24" s="37">
        <f t="shared" si="13"/>
        <v>753</v>
      </c>
      <c r="S24" s="37">
        <f t="shared" si="13"/>
        <v>753</v>
      </c>
      <c r="T24" s="37">
        <f t="shared" si="13"/>
        <v>0</v>
      </c>
      <c r="U24" s="37">
        <f t="shared" si="13"/>
        <v>0</v>
      </c>
      <c r="V24" s="37">
        <f t="shared" si="13"/>
        <v>0</v>
      </c>
      <c r="W24" s="37">
        <f t="shared" si="13"/>
        <v>753</v>
      </c>
      <c r="X24" s="37">
        <f t="shared" si="13"/>
        <v>603</v>
      </c>
      <c r="Y24" s="37">
        <f t="shared" si="13"/>
        <v>603</v>
      </c>
      <c r="Z24" s="37">
        <f t="shared" si="13"/>
        <v>0</v>
      </c>
      <c r="AA24" s="37">
        <f t="shared" si="13"/>
        <v>0</v>
      </c>
      <c r="AB24" s="37">
        <f t="shared" si="13"/>
        <v>0</v>
      </c>
      <c r="AC24" s="37">
        <f t="shared" si="13"/>
        <v>603</v>
      </c>
      <c r="AD24" s="37">
        <f t="shared" si="13"/>
        <v>603</v>
      </c>
      <c r="AE24" s="37">
        <f t="shared" si="13"/>
        <v>603</v>
      </c>
      <c r="AF24" s="37">
        <f t="shared" si="13"/>
        <v>0</v>
      </c>
      <c r="AG24" s="37">
        <f t="shared" si="13"/>
        <v>0</v>
      </c>
      <c r="AH24" s="37">
        <f t="shared" si="13"/>
        <v>0</v>
      </c>
      <c r="AI24" s="37">
        <f t="shared" si="13"/>
        <v>603</v>
      </c>
    </row>
    <row r="25" spans="1:35" ht="111" customHeight="1">
      <c r="A25" s="6" t="s">
        <v>45</v>
      </c>
      <c r="B25" s="28" t="s">
        <v>29</v>
      </c>
      <c r="C25" s="29" t="s">
        <v>78</v>
      </c>
      <c r="D25" s="27"/>
      <c r="E25" s="22">
        <f>SUM(E26:E29)</f>
        <v>1252</v>
      </c>
      <c r="F25" s="22">
        <f aca="true" t="shared" si="14" ref="F25:AI25">SUM(F26:F29)</f>
        <v>303</v>
      </c>
      <c r="G25" s="22">
        <f t="shared" si="14"/>
        <v>303</v>
      </c>
      <c r="H25" s="22">
        <f t="shared" si="14"/>
        <v>0</v>
      </c>
      <c r="I25" s="22">
        <f t="shared" si="14"/>
        <v>0</v>
      </c>
      <c r="J25" s="22">
        <f t="shared" si="14"/>
        <v>0</v>
      </c>
      <c r="K25" s="22">
        <f t="shared" si="14"/>
        <v>303</v>
      </c>
      <c r="L25" s="22">
        <f t="shared" si="14"/>
        <v>343</v>
      </c>
      <c r="M25" s="22">
        <f t="shared" si="14"/>
        <v>343</v>
      </c>
      <c r="N25" s="22">
        <f t="shared" si="14"/>
        <v>0</v>
      </c>
      <c r="O25" s="22">
        <f t="shared" si="14"/>
        <v>0</v>
      </c>
      <c r="P25" s="22">
        <f t="shared" si="14"/>
        <v>0</v>
      </c>
      <c r="Q25" s="22">
        <f t="shared" si="14"/>
        <v>343</v>
      </c>
      <c r="R25" s="22">
        <f t="shared" si="14"/>
        <v>303</v>
      </c>
      <c r="S25" s="22">
        <f t="shared" si="14"/>
        <v>303</v>
      </c>
      <c r="T25" s="22">
        <f t="shared" si="14"/>
        <v>0</v>
      </c>
      <c r="U25" s="22">
        <f t="shared" si="14"/>
        <v>0</v>
      </c>
      <c r="V25" s="22">
        <f t="shared" si="14"/>
        <v>0</v>
      </c>
      <c r="W25" s="22">
        <f t="shared" si="14"/>
        <v>303</v>
      </c>
      <c r="X25" s="22">
        <f t="shared" si="14"/>
        <v>303</v>
      </c>
      <c r="Y25" s="22">
        <f t="shared" si="14"/>
        <v>303</v>
      </c>
      <c r="Z25" s="22">
        <f t="shared" si="14"/>
        <v>0</v>
      </c>
      <c r="AA25" s="22">
        <f t="shared" si="14"/>
        <v>0</v>
      </c>
      <c r="AB25" s="22">
        <f t="shared" si="14"/>
        <v>0</v>
      </c>
      <c r="AC25" s="22">
        <f t="shared" si="14"/>
        <v>303</v>
      </c>
      <c r="AD25" s="22">
        <f t="shared" si="14"/>
        <v>303</v>
      </c>
      <c r="AE25" s="22">
        <f t="shared" si="14"/>
        <v>303</v>
      </c>
      <c r="AF25" s="22">
        <f t="shared" si="14"/>
        <v>0</v>
      </c>
      <c r="AG25" s="22">
        <f t="shared" si="14"/>
        <v>0</v>
      </c>
      <c r="AH25" s="22">
        <f t="shared" si="14"/>
        <v>0</v>
      </c>
      <c r="AI25" s="22">
        <f t="shared" si="14"/>
        <v>303</v>
      </c>
    </row>
    <row r="26" spans="1:35" ht="68.25" customHeight="1">
      <c r="A26" s="6" t="s">
        <v>46</v>
      </c>
      <c r="B26" s="30" t="s">
        <v>30</v>
      </c>
      <c r="C26" s="29"/>
      <c r="D26" s="27" t="s">
        <v>95</v>
      </c>
      <c r="E26" s="22">
        <f t="shared" si="5"/>
        <v>232</v>
      </c>
      <c r="F26" s="23">
        <v>58</v>
      </c>
      <c r="G26" s="23">
        <v>58</v>
      </c>
      <c r="H26" s="23">
        <v>0</v>
      </c>
      <c r="I26" s="23">
        <v>0</v>
      </c>
      <c r="J26" s="23">
        <v>0</v>
      </c>
      <c r="K26" s="23">
        <v>58</v>
      </c>
      <c r="L26" s="22">
        <f t="shared" si="6"/>
        <v>58</v>
      </c>
      <c r="M26" s="24">
        <v>58</v>
      </c>
      <c r="N26" s="24">
        <v>0</v>
      </c>
      <c r="O26" s="24">
        <v>0</v>
      </c>
      <c r="P26" s="24">
        <v>0</v>
      </c>
      <c r="Q26" s="22">
        <f t="shared" si="7"/>
        <v>58</v>
      </c>
      <c r="R26" s="22">
        <f t="shared" si="8"/>
        <v>58</v>
      </c>
      <c r="S26" s="24">
        <v>58</v>
      </c>
      <c r="T26" s="24">
        <v>0</v>
      </c>
      <c r="U26" s="24">
        <v>0</v>
      </c>
      <c r="V26" s="24">
        <v>0</v>
      </c>
      <c r="W26" s="22">
        <f t="shared" si="9"/>
        <v>58</v>
      </c>
      <c r="X26" s="22">
        <f t="shared" si="10"/>
        <v>58</v>
      </c>
      <c r="Y26" s="24">
        <v>58</v>
      </c>
      <c r="Z26" s="24">
        <v>0</v>
      </c>
      <c r="AA26" s="24">
        <v>0</v>
      </c>
      <c r="AB26" s="24">
        <v>0</v>
      </c>
      <c r="AC26" s="22">
        <f t="shared" si="11"/>
        <v>58</v>
      </c>
      <c r="AD26" s="22">
        <f t="shared" si="3"/>
        <v>58</v>
      </c>
      <c r="AE26" s="24">
        <v>58</v>
      </c>
      <c r="AF26" s="24">
        <v>0</v>
      </c>
      <c r="AG26" s="24">
        <v>0</v>
      </c>
      <c r="AH26" s="24">
        <v>0</v>
      </c>
      <c r="AI26" s="22">
        <f t="shared" si="4"/>
        <v>58</v>
      </c>
    </row>
    <row r="27" spans="1:35" ht="68.25" customHeight="1">
      <c r="A27" s="6" t="s">
        <v>47</v>
      </c>
      <c r="B27" s="30" t="s">
        <v>90</v>
      </c>
      <c r="C27" s="29"/>
      <c r="D27" s="27" t="s">
        <v>95</v>
      </c>
      <c r="E27" s="22">
        <f t="shared" si="5"/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2">
        <f t="shared" si="6"/>
        <v>0</v>
      </c>
      <c r="M27" s="24">
        <v>0</v>
      </c>
      <c r="N27" s="24">
        <v>0</v>
      </c>
      <c r="O27" s="24">
        <v>0</v>
      </c>
      <c r="P27" s="24">
        <v>0</v>
      </c>
      <c r="Q27" s="22">
        <f t="shared" si="7"/>
        <v>0</v>
      </c>
      <c r="R27" s="22">
        <f t="shared" si="8"/>
        <v>0</v>
      </c>
      <c r="S27" s="24">
        <v>0</v>
      </c>
      <c r="T27" s="24">
        <v>0</v>
      </c>
      <c r="U27" s="24">
        <v>0</v>
      </c>
      <c r="V27" s="24">
        <v>0</v>
      </c>
      <c r="W27" s="22">
        <f t="shared" si="9"/>
        <v>0</v>
      </c>
      <c r="X27" s="22">
        <f t="shared" si="10"/>
        <v>0</v>
      </c>
      <c r="Y27" s="24">
        <v>0</v>
      </c>
      <c r="Z27" s="24">
        <v>0</v>
      </c>
      <c r="AA27" s="24">
        <v>0</v>
      </c>
      <c r="AB27" s="24">
        <v>0</v>
      </c>
      <c r="AC27" s="22">
        <f t="shared" si="11"/>
        <v>0</v>
      </c>
      <c r="AD27" s="22">
        <f t="shared" si="3"/>
        <v>0</v>
      </c>
      <c r="AE27" s="24">
        <v>0</v>
      </c>
      <c r="AF27" s="24">
        <v>0</v>
      </c>
      <c r="AG27" s="24">
        <v>0</v>
      </c>
      <c r="AH27" s="24">
        <v>0</v>
      </c>
      <c r="AI27" s="22">
        <f t="shared" si="4"/>
        <v>0</v>
      </c>
    </row>
    <row r="28" spans="1:35" s="8" customFormat="1" ht="72" customHeight="1">
      <c r="A28" s="6" t="s">
        <v>48</v>
      </c>
      <c r="B28" s="30" t="s">
        <v>31</v>
      </c>
      <c r="C28" s="29"/>
      <c r="D28" s="29" t="s">
        <v>95</v>
      </c>
      <c r="E28" s="22">
        <f t="shared" si="5"/>
        <v>935</v>
      </c>
      <c r="F28" s="23">
        <v>200</v>
      </c>
      <c r="G28" s="23">
        <v>200</v>
      </c>
      <c r="H28" s="23">
        <v>0</v>
      </c>
      <c r="I28" s="23">
        <v>0</v>
      </c>
      <c r="J28" s="23">
        <v>0</v>
      </c>
      <c r="K28" s="23">
        <v>200</v>
      </c>
      <c r="L28" s="22">
        <f t="shared" si="6"/>
        <v>200</v>
      </c>
      <c r="M28" s="24">
        <v>200</v>
      </c>
      <c r="N28" s="24">
        <v>0</v>
      </c>
      <c r="O28" s="24">
        <v>0</v>
      </c>
      <c r="P28" s="24">
        <v>0</v>
      </c>
      <c r="Q28" s="22">
        <f t="shared" si="7"/>
        <v>200</v>
      </c>
      <c r="R28" s="22">
        <f t="shared" si="8"/>
        <v>245</v>
      </c>
      <c r="S28" s="24">
        <v>245</v>
      </c>
      <c r="T28" s="24">
        <v>0</v>
      </c>
      <c r="U28" s="24">
        <v>0</v>
      </c>
      <c r="V28" s="24">
        <v>0</v>
      </c>
      <c r="W28" s="22">
        <f t="shared" si="9"/>
        <v>245</v>
      </c>
      <c r="X28" s="22">
        <f t="shared" si="10"/>
        <v>245</v>
      </c>
      <c r="Y28" s="24">
        <v>245</v>
      </c>
      <c r="Z28" s="24">
        <v>0</v>
      </c>
      <c r="AA28" s="24">
        <v>0</v>
      </c>
      <c r="AB28" s="24">
        <v>0</v>
      </c>
      <c r="AC28" s="22">
        <f t="shared" si="11"/>
        <v>245</v>
      </c>
      <c r="AD28" s="22">
        <f t="shared" si="3"/>
        <v>245</v>
      </c>
      <c r="AE28" s="24">
        <v>245</v>
      </c>
      <c r="AF28" s="24">
        <v>0</v>
      </c>
      <c r="AG28" s="24">
        <v>0</v>
      </c>
      <c r="AH28" s="24">
        <v>0</v>
      </c>
      <c r="AI28" s="22">
        <f t="shared" si="4"/>
        <v>245</v>
      </c>
    </row>
    <row r="29" spans="1:35" s="8" customFormat="1" ht="68.25" customHeight="1">
      <c r="A29" s="6" t="s">
        <v>89</v>
      </c>
      <c r="B29" s="30" t="s">
        <v>32</v>
      </c>
      <c r="C29" s="29"/>
      <c r="D29" s="27" t="s">
        <v>95</v>
      </c>
      <c r="E29" s="22">
        <f t="shared" si="5"/>
        <v>85</v>
      </c>
      <c r="F29" s="24">
        <v>45</v>
      </c>
      <c r="G29" s="24">
        <v>45</v>
      </c>
      <c r="H29" s="24">
        <v>0</v>
      </c>
      <c r="I29" s="24">
        <v>0</v>
      </c>
      <c r="J29" s="24">
        <v>0</v>
      </c>
      <c r="K29" s="24">
        <v>45</v>
      </c>
      <c r="L29" s="22">
        <f t="shared" si="6"/>
        <v>85</v>
      </c>
      <c r="M29" s="24">
        <v>85</v>
      </c>
      <c r="N29" s="24">
        <v>0</v>
      </c>
      <c r="O29" s="24">
        <v>0</v>
      </c>
      <c r="P29" s="24">
        <v>0</v>
      </c>
      <c r="Q29" s="22">
        <f t="shared" si="7"/>
        <v>85</v>
      </c>
      <c r="R29" s="22">
        <f t="shared" si="8"/>
        <v>0</v>
      </c>
      <c r="S29" s="24">
        <v>0</v>
      </c>
      <c r="T29" s="24">
        <v>0</v>
      </c>
      <c r="U29" s="24">
        <v>0</v>
      </c>
      <c r="V29" s="24">
        <v>0</v>
      </c>
      <c r="W29" s="22">
        <f t="shared" si="9"/>
        <v>0</v>
      </c>
      <c r="X29" s="22">
        <f t="shared" si="10"/>
        <v>0</v>
      </c>
      <c r="Y29" s="24">
        <v>0</v>
      </c>
      <c r="Z29" s="24">
        <v>0</v>
      </c>
      <c r="AA29" s="24">
        <v>0</v>
      </c>
      <c r="AB29" s="24">
        <v>0</v>
      </c>
      <c r="AC29" s="22">
        <f t="shared" si="11"/>
        <v>0</v>
      </c>
      <c r="AD29" s="22">
        <f t="shared" si="3"/>
        <v>0</v>
      </c>
      <c r="AE29" s="24">
        <v>0</v>
      </c>
      <c r="AF29" s="24">
        <v>0</v>
      </c>
      <c r="AG29" s="24">
        <v>0</v>
      </c>
      <c r="AH29" s="24">
        <v>0</v>
      </c>
      <c r="AI29" s="22">
        <f t="shared" si="4"/>
        <v>0</v>
      </c>
    </row>
    <row r="30" spans="1:35" s="15" customFormat="1" ht="75" customHeight="1">
      <c r="A30" s="6" t="s">
        <v>49</v>
      </c>
      <c r="B30" s="28" t="s">
        <v>33</v>
      </c>
      <c r="C30" s="29" t="s">
        <v>79</v>
      </c>
      <c r="D30" s="32"/>
      <c r="E30" s="22">
        <f>E31</f>
        <v>320</v>
      </c>
      <c r="F30" s="22">
        <f aca="true" t="shared" si="15" ref="F30:AI30">F31</f>
        <v>80</v>
      </c>
      <c r="G30" s="22">
        <f t="shared" si="15"/>
        <v>80</v>
      </c>
      <c r="H30" s="22">
        <f t="shared" si="15"/>
        <v>0</v>
      </c>
      <c r="I30" s="22">
        <f t="shared" si="15"/>
        <v>0</v>
      </c>
      <c r="J30" s="22">
        <f t="shared" si="15"/>
        <v>0</v>
      </c>
      <c r="K30" s="22">
        <f t="shared" si="15"/>
        <v>80</v>
      </c>
      <c r="L30" s="22">
        <f t="shared" si="15"/>
        <v>80</v>
      </c>
      <c r="M30" s="22">
        <f t="shared" si="15"/>
        <v>80</v>
      </c>
      <c r="N30" s="22">
        <f t="shared" si="15"/>
        <v>0</v>
      </c>
      <c r="O30" s="22">
        <f t="shared" si="15"/>
        <v>0</v>
      </c>
      <c r="P30" s="22">
        <f t="shared" si="15"/>
        <v>0</v>
      </c>
      <c r="Q30" s="22">
        <f t="shared" si="15"/>
        <v>80</v>
      </c>
      <c r="R30" s="22">
        <f t="shared" si="15"/>
        <v>80</v>
      </c>
      <c r="S30" s="22">
        <f t="shared" si="15"/>
        <v>80</v>
      </c>
      <c r="T30" s="22">
        <f t="shared" si="15"/>
        <v>0</v>
      </c>
      <c r="U30" s="22">
        <f t="shared" si="15"/>
        <v>0</v>
      </c>
      <c r="V30" s="22">
        <f t="shared" si="15"/>
        <v>0</v>
      </c>
      <c r="W30" s="22">
        <f t="shared" si="15"/>
        <v>80</v>
      </c>
      <c r="X30" s="22">
        <f t="shared" si="15"/>
        <v>80</v>
      </c>
      <c r="Y30" s="22">
        <f t="shared" si="15"/>
        <v>80</v>
      </c>
      <c r="Z30" s="22">
        <f t="shared" si="15"/>
        <v>0</v>
      </c>
      <c r="AA30" s="22">
        <f t="shared" si="15"/>
        <v>0</v>
      </c>
      <c r="AB30" s="22">
        <f t="shared" si="15"/>
        <v>0</v>
      </c>
      <c r="AC30" s="22">
        <f t="shared" si="15"/>
        <v>80</v>
      </c>
      <c r="AD30" s="22">
        <f t="shared" si="15"/>
        <v>80</v>
      </c>
      <c r="AE30" s="22">
        <f t="shared" si="15"/>
        <v>80</v>
      </c>
      <c r="AF30" s="22">
        <f t="shared" si="15"/>
        <v>0</v>
      </c>
      <c r="AG30" s="22">
        <f t="shared" si="15"/>
        <v>0</v>
      </c>
      <c r="AH30" s="22">
        <f t="shared" si="15"/>
        <v>0</v>
      </c>
      <c r="AI30" s="22">
        <f t="shared" si="15"/>
        <v>80</v>
      </c>
    </row>
    <row r="31" spans="1:35" s="8" customFormat="1" ht="47.25" customHeight="1">
      <c r="A31" s="6" t="s">
        <v>59</v>
      </c>
      <c r="B31" s="30" t="s">
        <v>18</v>
      </c>
      <c r="C31" s="29"/>
      <c r="D31" s="32" t="s">
        <v>95</v>
      </c>
      <c r="E31" s="22">
        <f t="shared" si="5"/>
        <v>320</v>
      </c>
      <c r="F31" s="23">
        <v>80</v>
      </c>
      <c r="G31" s="23">
        <v>80</v>
      </c>
      <c r="H31" s="23">
        <v>0</v>
      </c>
      <c r="I31" s="23">
        <v>0</v>
      </c>
      <c r="J31" s="23">
        <v>0</v>
      </c>
      <c r="K31" s="23">
        <v>80</v>
      </c>
      <c r="L31" s="22">
        <f t="shared" si="6"/>
        <v>80</v>
      </c>
      <c r="M31" s="24">
        <v>80</v>
      </c>
      <c r="N31" s="24">
        <v>0</v>
      </c>
      <c r="O31" s="24">
        <v>0</v>
      </c>
      <c r="P31" s="24">
        <v>0</v>
      </c>
      <c r="Q31" s="22">
        <f t="shared" si="7"/>
        <v>80</v>
      </c>
      <c r="R31" s="22">
        <f t="shared" si="8"/>
        <v>80</v>
      </c>
      <c r="S31" s="24">
        <v>80</v>
      </c>
      <c r="T31" s="24">
        <v>0</v>
      </c>
      <c r="U31" s="24">
        <v>0</v>
      </c>
      <c r="V31" s="24">
        <v>0</v>
      </c>
      <c r="W31" s="22">
        <f t="shared" si="9"/>
        <v>80</v>
      </c>
      <c r="X31" s="22">
        <f t="shared" si="10"/>
        <v>80</v>
      </c>
      <c r="Y31" s="24">
        <v>80</v>
      </c>
      <c r="Z31" s="24">
        <v>0</v>
      </c>
      <c r="AA31" s="24">
        <v>0</v>
      </c>
      <c r="AB31" s="24">
        <v>0</v>
      </c>
      <c r="AC31" s="22">
        <f t="shared" si="11"/>
        <v>80</v>
      </c>
      <c r="AD31" s="22">
        <f t="shared" si="3"/>
        <v>80</v>
      </c>
      <c r="AE31" s="24">
        <v>80</v>
      </c>
      <c r="AF31" s="24">
        <v>0</v>
      </c>
      <c r="AG31" s="24">
        <v>0</v>
      </c>
      <c r="AH31" s="24">
        <v>0</v>
      </c>
      <c r="AI31" s="22">
        <f t="shared" si="4"/>
        <v>80</v>
      </c>
    </row>
    <row r="32" spans="1:35" s="8" customFormat="1" ht="81.75" customHeight="1">
      <c r="A32" s="6" t="s">
        <v>60</v>
      </c>
      <c r="B32" s="28" t="s">
        <v>34</v>
      </c>
      <c r="C32" s="29" t="s">
        <v>80</v>
      </c>
      <c r="D32" s="29"/>
      <c r="E32" s="22">
        <f>SUM(E33:E34)</f>
        <v>270</v>
      </c>
      <c r="F32" s="22">
        <f aca="true" t="shared" si="16" ref="F32:AI32">SUM(F33:F34)</f>
        <v>30</v>
      </c>
      <c r="G32" s="22">
        <f t="shared" si="16"/>
        <v>30</v>
      </c>
      <c r="H32" s="22">
        <f t="shared" si="16"/>
        <v>0</v>
      </c>
      <c r="I32" s="22">
        <f t="shared" si="16"/>
        <v>0</v>
      </c>
      <c r="J32" s="22">
        <f t="shared" si="16"/>
        <v>0</v>
      </c>
      <c r="K32" s="22">
        <f t="shared" si="16"/>
        <v>30</v>
      </c>
      <c r="L32" s="22">
        <f t="shared" si="16"/>
        <v>30</v>
      </c>
      <c r="M32" s="22">
        <f t="shared" si="16"/>
        <v>30</v>
      </c>
      <c r="N32" s="22">
        <f t="shared" si="16"/>
        <v>0</v>
      </c>
      <c r="O32" s="22">
        <f t="shared" si="16"/>
        <v>0</v>
      </c>
      <c r="P32" s="22">
        <f t="shared" si="16"/>
        <v>0</v>
      </c>
      <c r="Q32" s="22">
        <f t="shared" si="16"/>
        <v>30</v>
      </c>
      <c r="R32" s="22">
        <f t="shared" si="16"/>
        <v>180</v>
      </c>
      <c r="S32" s="22">
        <f t="shared" si="16"/>
        <v>180</v>
      </c>
      <c r="T32" s="22">
        <f t="shared" si="16"/>
        <v>0</v>
      </c>
      <c r="U32" s="22">
        <f t="shared" si="16"/>
        <v>0</v>
      </c>
      <c r="V32" s="22">
        <f t="shared" si="16"/>
        <v>0</v>
      </c>
      <c r="W32" s="22">
        <f t="shared" si="16"/>
        <v>180</v>
      </c>
      <c r="X32" s="22">
        <f t="shared" si="16"/>
        <v>30</v>
      </c>
      <c r="Y32" s="22">
        <f t="shared" si="16"/>
        <v>30</v>
      </c>
      <c r="Z32" s="22">
        <f t="shared" si="16"/>
        <v>0</v>
      </c>
      <c r="AA32" s="22">
        <f t="shared" si="16"/>
        <v>0</v>
      </c>
      <c r="AB32" s="22">
        <f t="shared" si="16"/>
        <v>0</v>
      </c>
      <c r="AC32" s="22">
        <f t="shared" si="16"/>
        <v>30</v>
      </c>
      <c r="AD32" s="22">
        <f t="shared" si="16"/>
        <v>30</v>
      </c>
      <c r="AE32" s="22">
        <f t="shared" si="16"/>
        <v>30</v>
      </c>
      <c r="AF32" s="22">
        <f t="shared" si="16"/>
        <v>0</v>
      </c>
      <c r="AG32" s="22">
        <f t="shared" si="16"/>
        <v>0</v>
      </c>
      <c r="AH32" s="22">
        <f t="shared" si="16"/>
        <v>0</v>
      </c>
      <c r="AI32" s="22">
        <f t="shared" si="16"/>
        <v>30</v>
      </c>
    </row>
    <row r="33" spans="1:35" s="8" customFormat="1" ht="187.5" customHeight="1">
      <c r="A33" s="6" t="s">
        <v>61</v>
      </c>
      <c r="B33" s="30" t="s">
        <v>99</v>
      </c>
      <c r="C33" s="29"/>
      <c r="D33" s="27" t="s">
        <v>95</v>
      </c>
      <c r="E33" s="22">
        <f t="shared" si="5"/>
        <v>120</v>
      </c>
      <c r="F33" s="24">
        <v>30</v>
      </c>
      <c r="G33" s="24">
        <v>30</v>
      </c>
      <c r="H33" s="24">
        <v>0</v>
      </c>
      <c r="I33" s="24">
        <v>0</v>
      </c>
      <c r="J33" s="24">
        <v>0</v>
      </c>
      <c r="K33" s="24">
        <v>30</v>
      </c>
      <c r="L33" s="22">
        <f t="shared" si="6"/>
        <v>30</v>
      </c>
      <c r="M33" s="24">
        <v>30</v>
      </c>
      <c r="N33" s="24">
        <v>0</v>
      </c>
      <c r="O33" s="24">
        <v>0</v>
      </c>
      <c r="P33" s="24">
        <v>0</v>
      </c>
      <c r="Q33" s="22">
        <f t="shared" si="7"/>
        <v>30</v>
      </c>
      <c r="R33" s="22">
        <f t="shared" si="8"/>
        <v>30</v>
      </c>
      <c r="S33" s="24">
        <v>30</v>
      </c>
      <c r="T33" s="24">
        <v>0</v>
      </c>
      <c r="U33" s="24">
        <v>0</v>
      </c>
      <c r="V33" s="24">
        <v>0</v>
      </c>
      <c r="W33" s="22">
        <f t="shared" si="9"/>
        <v>30</v>
      </c>
      <c r="X33" s="22">
        <f t="shared" si="10"/>
        <v>30</v>
      </c>
      <c r="Y33" s="24">
        <v>30</v>
      </c>
      <c r="Z33" s="24">
        <v>0</v>
      </c>
      <c r="AA33" s="24">
        <v>0</v>
      </c>
      <c r="AB33" s="24">
        <v>0</v>
      </c>
      <c r="AC33" s="22">
        <f t="shared" si="11"/>
        <v>30</v>
      </c>
      <c r="AD33" s="22">
        <f t="shared" si="3"/>
        <v>30</v>
      </c>
      <c r="AE33" s="24">
        <v>30</v>
      </c>
      <c r="AF33" s="24">
        <v>0</v>
      </c>
      <c r="AG33" s="24">
        <v>0</v>
      </c>
      <c r="AH33" s="24">
        <v>0</v>
      </c>
      <c r="AI33" s="22">
        <f t="shared" si="4"/>
        <v>30</v>
      </c>
    </row>
    <row r="34" spans="1:35" s="8" customFormat="1" ht="125.25" customHeight="1">
      <c r="A34" s="6" t="s">
        <v>106</v>
      </c>
      <c r="B34" s="30" t="s">
        <v>107</v>
      </c>
      <c r="C34" s="29"/>
      <c r="D34" s="27" t="s">
        <v>24</v>
      </c>
      <c r="E34" s="22">
        <f t="shared" si="5"/>
        <v>150</v>
      </c>
      <c r="F34" s="24"/>
      <c r="G34" s="24"/>
      <c r="H34" s="24"/>
      <c r="I34" s="24"/>
      <c r="J34" s="24"/>
      <c r="K34" s="24"/>
      <c r="L34" s="22">
        <f t="shared" si="6"/>
        <v>0</v>
      </c>
      <c r="M34" s="24">
        <v>0</v>
      </c>
      <c r="N34" s="24">
        <v>0</v>
      </c>
      <c r="O34" s="24">
        <v>0</v>
      </c>
      <c r="P34" s="24">
        <v>0</v>
      </c>
      <c r="Q34" s="22">
        <f t="shared" si="7"/>
        <v>0</v>
      </c>
      <c r="R34" s="22">
        <f t="shared" si="8"/>
        <v>150</v>
      </c>
      <c r="S34" s="24">
        <v>150</v>
      </c>
      <c r="T34" s="24">
        <v>0</v>
      </c>
      <c r="U34" s="24">
        <v>0</v>
      </c>
      <c r="V34" s="24">
        <v>0</v>
      </c>
      <c r="W34" s="22">
        <f t="shared" si="9"/>
        <v>150</v>
      </c>
      <c r="X34" s="22">
        <f t="shared" si="10"/>
        <v>0</v>
      </c>
      <c r="Y34" s="24">
        <v>0</v>
      </c>
      <c r="Z34" s="24">
        <v>0</v>
      </c>
      <c r="AA34" s="24">
        <v>0</v>
      </c>
      <c r="AB34" s="24">
        <v>0</v>
      </c>
      <c r="AC34" s="22">
        <f t="shared" si="11"/>
        <v>0</v>
      </c>
      <c r="AD34" s="22">
        <f t="shared" si="3"/>
        <v>0</v>
      </c>
      <c r="AE34" s="24">
        <v>0</v>
      </c>
      <c r="AF34" s="24">
        <v>0</v>
      </c>
      <c r="AG34" s="24">
        <v>0</v>
      </c>
      <c r="AH34" s="24">
        <v>0</v>
      </c>
      <c r="AI34" s="22">
        <f t="shared" si="4"/>
        <v>0</v>
      </c>
    </row>
    <row r="35" spans="1:35" s="8" customFormat="1" ht="99" customHeight="1">
      <c r="A35" s="6" t="s">
        <v>62</v>
      </c>
      <c r="B35" s="28" t="s">
        <v>35</v>
      </c>
      <c r="C35" s="29" t="s">
        <v>81</v>
      </c>
      <c r="D35" s="29"/>
      <c r="E35" s="22">
        <f>E36</f>
        <v>707</v>
      </c>
      <c r="F35" s="22">
        <f aca="true" t="shared" si="17" ref="F35:AI35">F36</f>
        <v>293.4</v>
      </c>
      <c r="G35" s="22">
        <f t="shared" si="17"/>
        <v>293.4</v>
      </c>
      <c r="H35" s="22">
        <f t="shared" si="17"/>
        <v>0</v>
      </c>
      <c r="I35" s="22">
        <f t="shared" si="17"/>
        <v>0</v>
      </c>
      <c r="J35" s="22">
        <f t="shared" si="17"/>
        <v>0</v>
      </c>
      <c r="K35" s="22">
        <f t="shared" si="17"/>
        <v>293.4</v>
      </c>
      <c r="L35" s="22">
        <f t="shared" si="17"/>
        <v>137</v>
      </c>
      <c r="M35" s="22">
        <f t="shared" si="17"/>
        <v>137</v>
      </c>
      <c r="N35" s="22">
        <f t="shared" si="17"/>
        <v>0</v>
      </c>
      <c r="O35" s="22">
        <f t="shared" si="17"/>
        <v>0</v>
      </c>
      <c r="P35" s="22">
        <f t="shared" si="17"/>
        <v>0</v>
      </c>
      <c r="Q35" s="22">
        <f t="shared" si="17"/>
        <v>137</v>
      </c>
      <c r="R35" s="22">
        <f t="shared" si="17"/>
        <v>190</v>
      </c>
      <c r="S35" s="22">
        <f t="shared" si="17"/>
        <v>190</v>
      </c>
      <c r="T35" s="22">
        <f t="shared" si="17"/>
        <v>0</v>
      </c>
      <c r="U35" s="22">
        <f t="shared" si="17"/>
        <v>0</v>
      </c>
      <c r="V35" s="22">
        <f t="shared" si="17"/>
        <v>0</v>
      </c>
      <c r="W35" s="22">
        <f t="shared" si="17"/>
        <v>190</v>
      </c>
      <c r="X35" s="22">
        <f t="shared" si="17"/>
        <v>190</v>
      </c>
      <c r="Y35" s="22">
        <f t="shared" si="17"/>
        <v>190</v>
      </c>
      <c r="Z35" s="22">
        <f t="shared" si="17"/>
        <v>0</v>
      </c>
      <c r="AA35" s="22">
        <f t="shared" si="17"/>
        <v>0</v>
      </c>
      <c r="AB35" s="22">
        <f t="shared" si="17"/>
        <v>0</v>
      </c>
      <c r="AC35" s="22">
        <f t="shared" si="17"/>
        <v>190</v>
      </c>
      <c r="AD35" s="22">
        <f t="shared" si="17"/>
        <v>190</v>
      </c>
      <c r="AE35" s="22">
        <f t="shared" si="17"/>
        <v>190</v>
      </c>
      <c r="AF35" s="22">
        <f t="shared" si="17"/>
        <v>0</v>
      </c>
      <c r="AG35" s="22">
        <f t="shared" si="17"/>
        <v>0</v>
      </c>
      <c r="AH35" s="22">
        <f t="shared" si="17"/>
        <v>0</v>
      </c>
      <c r="AI35" s="22">
        <f t="shared" si="17"/>
        <v>190</v>
      </c>
    </row>
    <row r="36" spans="1:35" s="8" customFormat="1" ht="101.25" customHeight="1">
      <c r="A36" s="6" t="s">
        <v>63</v>
      </c>
      <c r="B36" s="30" t="s">
        <v>21</v>
      </c>
      <c r="C36" s="29"/>
      <c r="D36" s="29" t="s">
        <v>96</v>
      </c>
      <c r="E36" s="22">
        <f t="shared" si="5"/>
        <v>707</v>
      </c>
      <c r="F36" s="24">
        <v>293.4</v>
      </c>
      <c r="G36" s="24">
        <v>293.4</v>
      </c>
      <c r="H36" s="24">
        <v>0</v>
      </c>
      <c r="I36" s="24">
        <v>0</v>
      </c>
      <c r="J36" s="24">
        <v>0</v>
      </c>
      <c r="K36" s="24">
        <v>293.4</v>
      </c>
      <c r="L36" s="22">
        <f t="shared" si="6"/>
        <v>137</v>
      </c>
      <c r="M36" s="24">
        <v>137</v>
      </c>
      <c r="N36" s="24">
        <v>0</v>
      </c>
      <c r="O36" s="24">
        <v>0</v>
      </c>
      <c r="P36" s="24">
        <v>0</v>
      </c>
      <c r="Q36" s="22">
        <f t="shared" si="7"/>
        <v>137</v>
      </c>
      <c r="R36" s="22">
        <f t="shared" si="8"/>
        <v>190</v>
      </c>
      <c r="S36" s="24">
        <v>190</v>
      </c>
      <c r="T36" s="24">
        <v>0</v>
      </c>
      <c r="U36" s="24">
        <v>0</v>
      </c>
      <c r="V36" s="24">
        <v>0</v>
      </c>
      <c r="W36" s="22">
        <f t="shared" si="9"/>
        <v>190</v>
      </c>
      <c r="X36" s="22">
        <f t="shared" si="10"/>
        <v>190</v>
      </c>
      <c r="Y36" s="24">
        <v>190</v>
      </c>
      <c r="Z36" s="24">
        <v>0</v>
      </c>
      <c r="AA36" s="24">
        <v>0</v>
      </c>
      <c r="AB36" s="24">
        <v>0</v>
      </c>
      <c r="AC36" s="22">
        <f t="shared" si="11"/>
        <v>190</v>
      </c>
      <c r="AD36" s="22">
        <f t="shared" si="3"/>
        <v>190</v>
      </c>
      <c r="AE36" s="24">
        <v>190</v>
      </c>
      <c r="AF36" s="24">
        <v>0</v>
      </c>
      <c r="AG36" s="24">
        <v>0</v>
      </c>
      <c r="AH36" s="24">
        <v>0</v>
      </c>
      <c r="AI36" s="22">
        <f t="shared" si="4"/>
        <v>190</v>
      </c>
    </row>
    <row r="37" spans="1:35" s="8" customFormat="1" ht="80.25" customHeight="1">
      <c r="A37" s="38" t="s">
        <v>64</v>
      </c>
      <c r="B37" s="34" t="s">
        <v>71</v>
      </c>
      <c r="C37" s="35" t="s">
        <v>82</v>
      </c>
      <c r="D37" s="35"/>
      <c r="E37" s="37">
        <f aca="true" t="shared" si="18" ref="E37:L37">E38</f>
        <v>214</v>
      </c>
      <c r="F37" s="37">
        <f>F38</f>
        <v>53.5</v>
      </c>
      <c r="G37" s="37">
        <f>G38</f>
        <v>53.5</v>
      </c>
      <c r="H37" s="37">
        <f>H38</f>
        <v>0</v>
      </c>
      <c r="I37" s="37">
        <f>I38</f>
        <v>0</v>
      </c>
      <c r="J37" s="37">
        <f>J38</f>
        <v>0</v>
      </c>
      <c r="K37" s="37">
        <f>K38</f>
        <v>53.5</v>
      </c>
      <c r="L37" s="37">
        <f>L38</f>
        <v>53.5</v>
      </c>
      <c r="M37" s="37">
        <f>M38</f>
        <v>53.5</v>
      </c>
      <c r="N37" s="37">
        <f>N38</f>
        <v>0</v>
      </c>
      <c r="O37" s="37">
        <f>O38</f>
        <v>0</v>
      </c>
      <c r="P37" s="37">
        <f>P38</f>
        <v>0</v>
      </c>
      <c r="Q37" s="37">
        <f>Q38</f>
        <v>53.5</v>
      </c>
      <c r="R37" s="37">
        <f>R38</f>
        <v>53.5</v>
      </c>
      <c r="S37" s="37">
        <f>S38</f>
        <v>53.5</v>
      </c>
      <c r="T37" s="37">
        <f>T38</f>
        <v>0</v>
      </c>
      <c r="U37" s="37">
        <f>U38</f>
        <v>0</v>
      </c>
      <c r="V37" s="37">
        <f>V38</f>
        <v>0</v>
      </c>
      <c r="W37" s="37">
        <f>W38</f>
        <v>53.5</v>
      </c>
      <c r="X37" s="37">
        <f>X38</f>
        <v>53.5</v>
      </c>
      <c r="Y37" s="37">
        <f>Y38</f>
        <v>53.5</v>
      </c>
      <c r="Z37" s="37">
        <f>Z38</f>
        <v>0</v>
      </c>
      <c r="AA37" s="37">
        <f>AA38</f>
        <v>0</v>
      </c>
      <c r="AB37" s="37">
        <f>AB38</f>
        <v>0</v>
      </c>
      <c r="AC37" s="37">
        <f>AC38</f>
        <v>53.5</v>
      </c>
      <c r="AD37" s="37">
        <f>AD38</f>
        <v>53.5</v>
      </c>
      <c r="AE37" s="37">
        <f>AE38</f>
        <v>53.5</v>
      </c>
      <c r="AF37" s="37">
        <f>AF38</f>
        <v>0</v>
      </c>
      <c r="AG37" s="37">
        <f>AG38</f>
        <v>0</v>
      </c>
      <c r="AH37" s="37">
        <f>AH38</f>
        <v>0</v>
      </c>
      <c r="AI37" s="37">
        <f>AI38</f>
        <v>53.5</v>
      </c>
    </row>
    <row r="38" spans="1:35" s="8" customFormat="1" ht="79.5" customHeight="1">
      <c r="A38" s="6" t="s">
        <v>66</v>
      </c>
      <c r="B38" s="28" t="s">
        <v>19</v>
      </c>
      <c r="C38" s="29" t="s">
        <v>83</v>
      </c>
      <c r="D38" s="29"/>
      <c r="E38" s="22">
        <f>SUM(E39:E40)</f>
        <v>214</v>
      </c>
      <c r="F38" s="22">
        <f aca="true" t="shared" si="19" ref="F38:AI38">SUM(F39:F40)</f>
        <v>53.5</v>
      </c>
      <c r="G38" s="22">
        <f t="shared" si="19"/>
        <v>53.5</v>
      </c>
      <c r="H38" s="22">
        <f t="shared" si="19"/>
        <v>0</v>
      </c>
      <c r="I38" s="22">
        <f t="shared" si="19"/>
        <v>0</v>
      </c>
      <c r="J38" s="22">
        <f t="shared" si="19"/>
        <v>0</v>
      </c>
      <c r="K38" s="22">
        <f t="shared" si="19"/>
        <v>53.5</v>
      </c>
      <c r="L38" s="22">
        <f t="shared" si="19"/>
        <v>53.5</v>
      </c>
      <c r="M38" s="22">
        <f t="shared" si="19"/>
        <v>53.5</v>
      </c>
      <c r="N38" s="22">
        <f t="shared" si="19"/>
        <v>0</v>
      </c>
      <c r="O38" s="22">
        <f t="shared" si="19"/>
        <v>0</v>
      </c>
      <c r="P38" s="22">
        <f t="shared" si="19"/>
        <v>0</v>
      </c>
      <c r="Q38" s="22">
        <f t="shared" si="19"/>
        <v>53.5</v>
      </c>
      <c r="R38" s="22">
        <f t="shared" si="19"/>
        <v>53.5</v>
      </c>
      <c r="S38" s="22">
        <f t="shared" si="19"/>
        <v>53.5</v>
      </c>
      <c r="T38" s="22">
        <f t="shared" si="19"/>
        <v>0</v>
      </c>
      <c r="U38" s="22">
        <f t="shared" si="19"/>
        <v>0</v>
      </c>
      <c r="V38" s="22">
        <f t="shared" si="19"/>
        <v>0</v>
      </c>
      <c r="W38" s="22">
        <f t="shared" si="19"/>
        <v>53.5</v>
      </c>
      <c r="X38" s="22">
        <f t="shared" si="19"/>
        <v>53.5</v>
      </c>
      <c r="Y38" s="22">
        <f t="shared" si="19"/>
        <v>53.5</v>
      </c>
      <c r="Z38" s="22">
        <f t="shared" si="19"/>
        <v>0</v>
      </c>
      <c r="AA38" s="22">
        <f t="shared" si="19"/>
        <v>0</v>
      </c>
      <c r="AB38" s="22">
        <f t="shared" si="19"/>
        <v>0</v>
      </c>
      <c r="AC38" s="22">
        <f t="shared" si="19"/>
        <v>53.5</v>
      </c>
      <c r="AD38" s="22">
        <f t="shared" si="19"/>
        <v>53.5</v>
      </c>
      <c r="AE38" s="22">
        <f t="shared" si="19"/>
        <v>53.5</v>
      </c>
      <c r="AF38" s="22">
        <f t="shared" si="19"/>
        <v>0</v>
      </c>
      <c r="AG38" s="22">
        <f t="shared" si="19"/>
        <v>0</v>
      </c>
      <c r="AH38" s="22">
        <f t="shared" si="19"/>
        <v>0</v>
      </c>
      <c r="AI38" s="22">
        <f t="shared" si="19"/>
        <v>53.5</v>
      </c>
    </row>
    <row r="39" spans="1:35" ht="139.5" customHeight="1">
      <c r="A39" s="6" t="s">
        <v>65</v>
      </c>
      <c r="B39" s="30" t="s">
        <v>36</v>
      </c>
      <c r="C39" s="29"/>
      <c r="D39" s="29" t="s">
        <v>95</v>
      </c>
      <c r="E39" s="22">
        <f t="shared" si="5"/>
        <v>29.2</v>
      </c>
      <c r="F39" s="25">
        <v>7.3</v>
      </c>
      <c r="G39" s="25">
        <v>7.3</v>
      </c>
      <c r="H39" s="25">
        <v>0</v>
      </c>
      <c r="I39" s="25">
        <v>0</v>
      </c>
      <c r="J39" s="25">
        <v>0</v>
      </c>
      <c r="K39" s="25">
        <v>7.3</v>
      </c>
      <c r="L39" s="22">
        <f t="shared" si="6"/>
        <v>7.3</v>
      </c>
      <c r="M39" s="26">
        <v>7.3</v>
      </c>
      <c r="N39" s="26">
        <v>0</v>
      </c>
      <c r="O39" s="26">
        <v>0</v>
      </c>
      <c r="P39" s="26">
        <v>0</v>
      </c>
      <c r="Q39" s="22">
        <f t="shared" si="7"/>
        <v>7.3</v>
      </c>
      <c r="R39" s="22">
        <f t="shared" si="8"/>
        <v>7.3</v>
      </c>
      <c r="S39" s="26">
        <v>7.3</v>
      </c>
      <c r="T39" s="26">
        <v>0</v>
      </c>
      <c r="U39" s="26">
        <v>0</v>
      </c>
      <c r="V39" s="26">
        <v>0</v>
      </c>
      <c r="W39" s="22">
        <f t="shared" si="9"/>
        <v>7.3</v>
      </c>
      <c r="X39" s="22">
        <f t="shared" si="10"/>
        <v>7.3</v>
      </c>
      <c r="Y39" s="26">
        <v>7.3</v>
      </c>
      <c r="Z39" s="26">
        <v>0</v>
      </c>
      <c r="AA39" s="26">
        <v>0</v>
      </c>
      <c r="AB39" s="26">
        <v>0</v>
      </c>
      <c r="AC39" s="22">
        <f t="shared" si="11"/>
        <v>7.3</v>
      </c>
      <c r="AD39" s="22">
        <f t="shared" si="3"/>
        <v>7.3</v>
      </c>
      <c r="AE39" s="26">
        <v>7.3</v>
      </c>
      <c r="AF39" s="26">
        <v>0</v>
      </c>
      <c r="AG39" s="26">
        <v>0</v>
      </c>
      <c r="AH39" s="26">
        <v>0</v>
      </c>
      <c r="AI39" s="22">
        <f t="shared" si="4"/>
        <v>7.3</v>
      </c>
    </row>
    <row r="40" spans="1:35" ht="58.5" customHeight="1">
      <c r="A40" s="6" t="s">
        <v>67</v>
      </c>
      <c r="B40" s="30" t="s">
        <v>98</v>
      </c>
      <c r="C40" s="31"/>
      <c r="D40" s="29" t="s">
        <v>95</v>
      </c>
      <c r="E40" s="22">
        <f t="shared" si="5"/>
        <v>184.8</v>
      </c>
      <c r="F40" s="25">
        <v>46.2</v>
      </c>
      <c r="G40" s="25">
        <v>46.2</v>
      </c>
      <c r="H40" s="25">
        <v>0</v>
      </c>
      <c r="I40" s="25">
        <v>0</v>
      </c>
      <c r="J40" s="25">
        <v>0</v>
      </c>
      <c r="K40" s="25">
        <v>46.2</v>
      </c>
      <c r="L40" s="22">
        <f t="shared" si="6"/>
        <v>46.2</v>
      </c>
      <c r="M40" s="26">
        <v>46.2</v>
      </c>
      <c r="N40" s="26">
        <v>0</v>
      </c>
      <c r="O40" s="26">
        <v>0</v>
      </c>
      <c r="P40" s="26">
        <v>0</v>
      </c>
      <c r="Q40" s="22">
        <f t="shared" si="7"/>
        <v>46.2</v>
      </c>
      <c r="R40" s="22">
        <f t="shared" si="8"/>
        <v>46.2</v>
      </c>
      <c r="S40" s="26">
        <v>46.2</v>
      </c>
      <c r="T40" s="26">
        <v>0</v>
      </c>
      <c r="U40" s="26">
        <v>0</v>
      </c>
      <c r="V40" s="26">
        <v>0</v>
      </c>
      <c r="W40" s="22">
        <f t="shared" si="9"/>
        <v>46.2</v>
      </c>
      <c r="X40" s="22">
        <f t="shared" si="10"/>
        <v>46.2</v>
      </c>
      <c r="Y40" s="26">
        <v>46.2</v>
      </c>
      <c r="Z40" s="26">
        <v>0</v>
      </c>
      <c r="AA40" s="26">
        <v>0</v>
      </c>
      <c r="AB40" s="26">
        <v>0</v>
      </c>
      <c r="AC40" s="22">
        <f t="shared" si="11"/>
        <v>46.2</v>
      </c>
      <c r="AD40" s="22">
        <f t="shared" si="3"/>
        <v>46.2</v>
      </c>
      <c r="AE40" s="26">
        <v>46.2</v>
      </c>
      <c r="AF40" s="26">
        <v>0</v>
      </c>
      <c r="AG40" s="26">
        <v>0</v>
      </c>
      <c r="AH40" s="26">
        <v>0</v>
      </c>
      <c r="AI40" s="22">
        <f t="shared" si="4"/>
        <v>46.2</v>
      </c>
    </row>
    <row r="41" spans="1:35" ht="97.5" customHeight="1">
      <c r="A41" s="6" t="s">
        <v>68</v>
      </c>
      <c r="B41" s="34" t="s">
        <v>37</v>
      </c>
      <c r="C41" s="35" t="s">
        <v>84</v>
      </c>
      <c r="D41" s="36"/>
      <c r="E41" s="37">
        <f aca="true" t="shared" si="20" ref="E41:L41">E42</f>
        <v>3715.3</v>
      </c>
      <c r="F41" s="37">
        <f>F42</f>
        <v>31</v>
      </c>
      <c r="G41" s="37">
        <f>G42</f>
        <v>31</v>
      </c>
      <c r="H41" s="37">
        <f>H42</f>
        <v>0</v>
      </c>
      <c r="I41" s="37">
        <f>I42</f>
        <v>0</v>
      </c>
      <c r="J41" s="37">
        <f>J42</f>
        <v>0</v>
      </c>
      <c r="K41" s="37">
        <f>K42</f>
        <v>31</v>
      </c>
      <c r="L41" s="37">
        <f>L42</f>
        <v>0</v>
      </c>
      <c r="M41" s="37">
        <f>M42</f>
        <v>0</v>
      </c>
      <c r="N41" s="37">
        <f>N42</f>
        <v>0</v>
      </c>
      <c r="O41" s="37">
        <f>O42</f>
        <v>0</v>
      </c>
      <c r="P41" s="37">
        <f>P42</f>
        <v>0</v>
      </c>
      <c r="Q41" s="37">
        <f>Q42</f>
        <v>0</v>
      </c>
      <c r="R41" s="37">
        <f>R42</f>
        <v>0</v>
      </c>
      <c r="S41" s="37">
        <f>S42</f>
        <v>0</v>
      </c>
      <c r="T41" s="37">
        <f>T42</f>
        <v>0</v>
      </c>
      <c r="U41" s="37">
        <f>U42</f>
        <v>0</v>
      </c>
      <c r="V41" s="37">
        <f>V42</f>
        <v>0</v>
      </c>
      <c r="W41" s="37">
        <f>W42</f>
        <v>0</v>
      </c>
      <c r="X41" s="37">
        <f>X42</f>
        <v>1827.6</v>
      </c>
      <c r="Y41" s="37">
        <f>Y42</f>
        <v>1827.6</v>
      </c>
      <c r="Z41" s="37">
        <f>Z42</f>
        <v>0</v>
      </c>
      <c r="AA41" s="37">
        <f>AA42</f>
        <v>0</v>
      </c>
      <c r="AB41" s="37">
        <f>AB42</f>
        <v>0</v>
      </c>
      <c r="AC41" s="37">
        <f>AC42</f>
        <v>1827.6</v>
      </c>
      <c r="AD41" s="37">
        <f>AD42</f>
        <v>1887.7</v>
      </c>
      <c r="AE41" s="37">
        <f>AE42</f>
        <v>1887.7</v>
      </c>
      <c r="AF41" s="37">
        <f>AF42</f>
        <v>0</v>
      </c>
      <c r="AG41" s="37">
        <f>AG42</f>
        <v>0</v>
      </c>
      <c r="AH41" s="37">
        <f>AH42</f>
        <v>0</v>
      </c>
      <c r="AI41" s="37">
        <f>AI42</f>
        <v>1887.7</v>
      </c>
    </row>
    <row r="42" spans="1:35" ht="109.5" customHeight="1">
      <c r="A42" s="6" t="s">
        <v>69</v>
      </c>
      <c r="B42" s="28" t="s">
        <v>38</v>
      </c>
      <c r="C42" s="29" t="s">
        <v>85</v>
      </c>
      <c r="D42" s="32"/>
      <c r="E42" s="33">
        <f>E43</f>
        <v>3715.3</v>
      </c>
      <c r="F42" s="33">
        <f>F43</f>
        <v>31</v>
      </c>
      <c r="G42" s="33">
        <f>G43</f>
        <v>31</v>
      </c>
      <c r="H42" s="33">
        <f>H43</f>
        <v>0</v>
      </c>
      <c r="I42" s="33">
        <f>I43</f>
        <v>0</v>
      </c>
      <c r="J42" s="33">
        <f>J43</f>
        <v>0</v>
      </c>
      <c r="K42" s="33">
        <f>K43</f>
        <v>31</v>
      </c>
      <c r="L42" s="33">
        <f>L43</f>
        <v>0</v>
      </c>
      <c r="M42" s="33">
        <f>M43</f>
        <v>0</v>
      </c>
      <c r="N42" s="33">
        <f>N43</f>
        <v>0</v>
      </c>
      <c r="O42" s="33">
        <f>O43</f>
        <v>0</v>
      </c>
      <c r="P42" s="33">
        <f>P43</f>
        <v>0</v>
      </c>
      <c r="Q42" s="33">
        <f>Q43</f>
        <v>0</v>
      </c>
      <c r="R42" s="33">
        <f>R43</f>
        <v>0</v>
      </c>
      <c r="S42" s="33">
        <f>S43</f>
        <v>0</v>
      </c>
      <c r="T42" s="33">
        <f>T43</f>
        <v>0</v>
      </c>
      <c r="U42" s="33">
        <f>U43</f>
        <v>0</v>
      </c>
      <c r="V42" s="33">
        <f>V43</f>
        <v>0</v>
      </c>
      <c r="W42" s="33">
        <f>W43</f>
        <v>0</v>
      </c>
      <c r="X42" s="33">
        <f>X43</f>
        <v>1827.6</v>
      </c>
      <c r="Y42" s="33">
        <f>Y43</f>
        <v>1827.6</v>
      </c>
      <c r="Z42" s="33">
        <f>Z43</f>
        <v>0</v>
      </c>
      <c r="AA42" s="33">
        <f>AA43</f>
        <v>0</v>
      </c>
      <c r="AB42" s="33">
        <f>AB43</f>
        <v>0</v>
      </c>
      <c r="AC42" s="33">
        <f>AC43</f>
        <v>1827.6</v>
      </c>
      <c r="AD42" s="33">
        <f>AD43</f>
        <v>1887.7</v>
      </c>
      <c r="AE42" s="33">
        <f>AE43</f>
        <v>1887.7</v>
      </c>
      <c r="AF42" s="33">
        <f>AF43</f>
        <v>0</v>
      </c>
      <c r="AG42" s="33">
        <f>AG43</f>
        <v>0</v>
      </c>
      <c r="AH42" s="33">
        <f>AH43</f>
        <v>0</v>
      </c>
      <c r="AI42" s="33">
        <f>AI43</f>
        <v>1887.7</v>
      </c>
    </row>
    <row r="43" spans="1:35" ht="105.75" customHeight="1">
      <c r="A43" s="6" t="s">
        <v>70</v>
      </c>
      <c r="B43" s="30" t="s">
        <v>91</v>
      </c>
      <c r="C43" s="29"/>
      <c r="D43" s="29" t="s">
        <v>101</v>
      </c>
      <c r="E43" s="22">
        <f t="shared" si="5"/>
        <v>3715.3</v>
      </c>
      <c r="F43" s="22">
        <f aca="true" t="shared" si="21" ref="F41:L44">F44</f>
        <v>31</v>
      </c>
      <c r="G43" s="22">
        <f t="shared" si="21"/>
        <v>31</v>
      </c>
      <c r="H43" s="22">
        <f t="shared" si="21"/>
        <v>0</v>
      </c>
      <c r="I43" s="22">
        <f t="shared" si="21"/>
        <v>0</v>
      </c>
      <c r="J43" s="22">
        <f t="shared" si="21"/>
        <v>0</v>
      </c>
      <c r="K43" s="22">
        <f t="shared" si="21"/>
        <v>31</v>
      </c>
      <c r="L43" s="22">
        <f t="shared" si="6"/>
        <v>0</v>
      </c>
      <c r="M43" s="22">
        <v>0</v>
      </c>
      <c r="N43" s="22">
        <v>0</v>
      </c>
      <c r="O43" s="22">
        <v>0</v>
      </c>
      <c r="P43" s="22">
        <f>P44</f>
        <v>0</v>
      </c>
      <c r="Q43" s="22">
        <f t="shared" si="7"/>
        <v>0</v>
      </c>
      <c r="R43" s="22">
        <f t="shared" si="8"/>
        <v>0</v>
      </c>
      <c r="S43" s="22">
        <v>0</v>
      </c>
      <c r="T43" s="22">
        <v>0</v>
      </c>
      <c r="U43" s="22">
        <f>U44</f>
        <v>0</v>
      </c>
      <c r="V43" s="22">
        <v>0</v>
      </c>
      <c r="W43" s="22">
        <f t="shared" si="9"/>
        <v>0</v>
      </c>
      <c r="X43" s="22">
        <f t="shared" si="10"/>
        <v>1827.6</v>
      </c>
      <c r="Y43" s="22">
        <v>1827.6</v>
      </c>
      <c r="Z43" s="22">
        <f aca="true" t="shared" si="22" ref="Z41:AA45">Z44</f>
        <v>0</v>
      </c>
      <c r="AA43" s="22">
        <f t="shared" si="22"/>
        <v>0</v>
      </c>
      <c r="AB43" s="22">
        <v>0</v>
      </c>
      <c r="AC43" s="22">
        <f t="shared" si="11"/>
        <v>1827.6</v>
      </c>
      <c r="AD43" s="22">
        <f t="shared" si="3"/>
        <v>1887.7</v>
      </c>
      <c r="AE43" s="22">
        <v>1887.7</v>
      </c>
      <c r="AF43" s="22">
        <f aca="true" t="shared" si="23" ref="AF41:AG44">AF44</f>
        <v>0</v>
      </c>
      <c r="AG43" s="22">
        <f t="shared" si="23"/>
        <v>0</v>
      </c>
      <c r="AH43" s="22">
        <v>0</v>
      </c>
      <c r="AI43" s="22">
        <f t="shared" si="4"/>
        <v>1887.7</v>
      </c>
    </row>
    <row r="44" spans="1:35" ht="87.75" customHeight="1">
      <c r="A44" s="38" t="s">
        <v>50</v>
      </c>
      <c r="B44" s="34" t="s">
        <v>51</v>
      </c>
      <c r="C44" s="35" t="s">
        <v>86</v>
      </c>
      <c r="D44" s="39"/>
      <c r="E44" s="37">
        <f>E45</f>
        <v>962.8</v>
      </c>
      <c r="F44" s="37">
        <f t="shared" si="21"/>
        <v>31</v>
      </c>
      <c r="G44" s="37">
        <f t="shared" si="21"/>
        <v>31</v>
      </c>
      <c r="H44" s="37">
        <f t="shared" si="21"/>
        <v>0</v>
      </c>
      <c r="I44" s="37">
        <f t="shared" si="21"/>
        <v>0</v>
      </c>
      <c r="J44" s="37">
        <f t="shared" si="21"/>
        <v>0</v>
      </c>
      <c r="K44" s="37">
        <f t="shared" si="21"/>
        <v>31</v>
      </c>
      <c r="L44" s="37">
        <f>L45</f>
        <v>518.8</v>
      </c>
      <c r="M44" s="37">
        <f>M45</f>
        <v>518.8</v>
      </c>
      <c r="N44" s="37">
        <f>N45</f>
        <v>0</v>
      </c>
      <c r="O44" s="37">
        <f>O45</f>
        <v>0</v>
      </c>
      <c r="P44" s="37">
        <f>P45</f>
        <v>0</v>
      </c>
      <c r="Q44" s="37">
        <f>Q45</f>
        <v>518.8</v>
      </c>
      <c r="R44" s="37">
        <f>R45</f>
        <v>148</v>
      </c>
      <c r="S44" s="37">
        <f>S45</f>
        <v>148</v>
      </c>
      <c r="T44" s="37">
        <f>T45</f>
        <v>0</v>
      </c>
      <c r="U44" s="37">
        <f>U45</f>
        <v>0</v>
      </c>
      <c r="V44" s="37">
        <f>V45</f>
        <v>0</v>
      </c>
      <c r="W44" s="37">
        <f>W45</f>
        <v>148</v>
      </c>
      <c r="X44" s="37">
        <f>X45</f>
        <v>148</v>
      </c>
      <c r="Y44" s="37">
        <f>Y45</f>
        <v>148</v>
      </c>
      <c r="Z44" s="37">
        <f t="shared" si="22"/>
        <v>0</v>
      </c>
      <c r="AA44" s="37">
        <f t="shared" si="22"/>
        <v>0</v>
      </c>
      <c r="AB44" s="37">
        <f>AB45</f>
        <v>0</v>
      </c>
      <c r="AC44" s="37">
        <f>AC45</f>
        <v>148</v>
      </c>
      <c r="AD44" s="37">
        <f>AD45</f>
        <v>148</v>
      </c>
      <c r="AE44" s="37">
        <f>AE45</f>
        <v>148</v>
      </c>
      <c r="AF44" s="37">
        <f t="shared" si="23"/>
        <v>0</v>
      </c>
      <c r="AG44" s="37">
        <f t="shared" si="23"/>
        <v>0</v>
      </c>
      <c r="AH44" s="37">
        <f>AH45</f>
        <v>0</v>
      </c>
      <c r="AI44" s="37">
        <f>AI45</f>
        <v>148</v>
      </c>
    </row>
    <row r="45" spans="1:35" ht="97.5" customHeight="1">
      <c r="A45" s="6" t="s">
        <v>52</v>
      </c>
      <c r="B45" s="28" t="s">
        <v>53</v>
      </c>
      <c r="C45" s="29" t="s">
        <v>87</v>
      </c>
      <c r="D45" s="27"/>
      <c r="E45" s="33">
        <f>SUM(E46:E48)</f>
        <v>962.8</v>
      </c>
      <c r="F45" s="33">
        <f aca="true" t="shared" si="24" ref="F45:AI45">SUM(F46:F48)</f>
        <v>31</v>
      </c>
      <c r="G45" s="33">
        <f t="shared" si="24"/>
        <v>31</v>
      </c>
      <c r="H45" s="33">
        <f t="shared" si="24"/>
        <v>0</v>
      </c>
      <c r="I45" s="33">
        <f t="shared" si="24"/>
        <v>0</v>
      </c>
      <c r="J45" s="33">
        <f t="shared" si="24"/>
        <v>0</v>
      </c>
      <c r="K45" s="33">
        <f t="shared" si="24"/>
        <v>31</v>
      </c>
      <c r="L45" s="33">
        <f t="shared" si="24"/>
        <v>518.8</v>
      </c>
      <c r="M45" s="33">
        <f t="shared" si="24"/>
        <v>518.8</v>
      </c>
      <c r="N45" s="33">
        <f t="shared" si="24"/>
        <v>0</v>
      </c>
      <c r="O45" s="33">
        <f t="shared" si="24"/>
        <v>0</v>
      </c>
      <c r="P45" s="33">
        <f t="shared" si="24"/>
        <v>0</v>
      </c>
      <c r="Q45" s="33">
        <f t="shared" si="24"/>
        <v>518.8</v>
      </c>
      <c r="R45" s="33">
        <f t="shared" si="24"/>
        <v>148</v>
      </c>
      <c r="S45" s="33">
        <f t="shared" si="24"/>
        <v>148</v>
      </c>
      <c r="T45" s="33">
        <f t="shared" si="24"/>
        <v>0</v>
      </c>
      <c r="U45" s="33">
        <f t="shared" si="24"/>
        <v>0</v>
      </c>
      <c r="V45" s="33">
        <f t="shared" si="24"/>
        <v>0</v>
      </c>
      <c r="W45" s="33">
        <f t="shared" si="24"/>
        <v>148</v>
      </c>
      <c r="X45" s="33">
        <f t="shared" si="24"/>
        <v>148</v>
      </c>
      <c r="Y45" s="33">
        <f t="shared" si="24"/>
        <v>148</v>
      </c>
      <c r="Z45" s="33">
        <f t="shared" si="24"/>
        <v>0</v>
      </c>
      <c r="AA45" s="33">
        <f t="shared" si="24"/>
        <v>0</v>
      </c>
      <c r="AB45" s="33">
        <f t="shared" si="24"/>
        <v>0</v>
      </c>
      <c r="AC45" s="33">
        <f t="shared" si="24"/>
        <v>148</v>
      </c>
      <c r="AD45" s="33">
        <f t="shared" si="24"/>
        <v>148</v>
      </c>
      <c r="AE45" s="33">
        <f t="shared" si="24"/>
        <v>148</v>
      </c>
      <c r="AF45" s="33">
        <f t="shared" si="24"/>
        <v>0</v>
      </c>
      <c r="AG45" s="33">
        <f t="shared" si="24"/>
        <v>0</v>
      </c>
      <c r="AH45" s="33">
        <f t="shared" si="24"/>
        <v>0</v>
      </c>
      <c r="AI45" s="33">
        <f t="shared" si="24"/>
        <v>148</v>
      </c>
    </row>
    <row r="46" spans="1:35" ht="107.25" customHeight="1">
      <c r="A46" s="6" t="s">
        <v>54</v>
      </c>
      <c r="B46" s="30" t="s">
        <v>55</v>
      </c>
      <c r="C46" s="29"/>
      <c r="D46" s="32" t="s">
        <v>24</v>
      </c>
      <c r="E46" s="22">
        <f t="shared" si="5"/>
        <v>100</v>
      </c>
      <c r="F46" s="24">
        <v>31</v>
      </c>
      <c r="G46" s="24">
        <v>31</v>
      </c>
      <c r="H46" s="23">
        <v>0</v>
      </c>
      <c r="I46" s="23">
        <v>0</v>
      </c>
      <c r="J46" s="23">
        <v>0</v>
      </c>
      <c r="K46" s="23">
        <v>31</v>
      </c>
      <c r="L46" s="22">
        <f t="shared" si="6"/>
        <v>10</v>
      </c>
      <c r="M46" s="24">
        <v>10</v>
      </c>
      <c r="N46" s="24">
        <v>0</v>
      </c>
      <c r="O46" s="24">
        <v>0</v>
      </c>
      <c r="P46" s="24">
        <v>0</v>
      </c>
      <c r="Q46" s="22">
        <f t="shared" si="7"/>
        <v>10</v>
      </c>
      <c r="R46" s="22">
        <f t="shared" si="8"/>
        <v>30</v>
      </c>
      <c r="S46" s="24">
        <v>30</v>
      </c>
      <c r="T46" s="24">
        <v>0</v>
      </c>
      <c r="U46" s="24">
        <v>0</v>
      </c>
      <c r="V46" s="24">
        <v>0</v>
      </c>
      <c r="W46" s="22">
        <f t="shared" si="9"/>
        <v>30</v>
      </c>
      <c r="X46" s="22">
        <f t="shared" si="10"/>
        <v>30</v>
      </c>
      <c r="Y46" s="24">
        <v>30</v>
      </c>
      <c r="Z46" s="24">
        <v>0</v>
      </c>
      <c r="AA46" s="24">
        <v>0</v>
      </c>
      <c r="AB46" s="24">
        <v>0</v>
      </c>
      <c r="AC46" s="22">
        <f t="shared" si="11"/>
        <v>30</v>
      </c>
      <c r="AD46" s="22">
        <f t="shared" si="3"/>
        <v>30</v>
      </c>
      <c r="AE46" s="24">
        <v>30</v>
      </c>
      <c r="AF46" s="24">
        <v>0</v>
      </c>
      <c r="AG46" s="24">
        <v>0</v>
      </c>
      <c r="AH46" s="24">
        <v>0</v>
      </c>
      <c r="AI46" s="22">
        <f t="shared" si="4"/>
        <v>30</v>
      </c>
    </row>
    <row r="47" spans="1:35" ht="107.25" customHeight="1">
      <c r="A47" s="6" t="s">
        <v>56</v>
      </c>
      <c r="B47" s="30" t="s">
        <v>100</v>
      </c>
      <c r="C47" s="29"/>
      <c r="D47" s="32" t="s">
        <v>95</v>
      </c>
      <c r="E47" s="22">
        <f t="shared" si="5"/>
        <v>842.8</v>
      </c>
      <c r="F47" s="24"/>
      <c r="G47" s="24"/>
      <c r="H47" s="23"/>
      <c r="I47" s="23"/>
      <c r="J47" s="23"/>
      <c r="K47" s="23"/>
      <c r="L47" s="22">
        <f t="shared" si="6"/>
        <v>503.8</v>
      </c>
      <c r="M47" s="24">
        <v>503.8</v>
      </c>
      <c r="N47" s="24">
        <v>0</v>
      </c>
      <c r="O47" s="24">
        <v>0</v>
      </c>
      <c r="P47" s="24">
        <v>0</v>
      </c>
      <c r="Q47" s="22">
        <f t="shared" si="7"/>
        <v>503.8</v>
      </c>
      <c r="R47" s="22">
        <f t="shared" si="8"/>
        <v>113</v>
      </c>
      <c r="S47" s="24">
        <v>113</v>
      </c>
      <c r="T47" s="24">
        <v>0</v>
      </c>
      <c r="U47" s="24">
        <v>0</v>
      </c>
      <c r="V47" s="24">
        <v>0</v>
      </c>
      <c r="W47" s="22">
        <f t="shared" si="9"/>
        <v>113</v>
      </c>
      <c r="X47" s="22">
        <f t="shared" si="10"/>
        <v>113</v>
      </c>
      <c r="Y47" s="24">
        <v>113</v>
      </c>
      <c r="Z47" s="24">
        <v>0</v>
      </c>
      <c r="AA47" s="24">
        <v>0</v>
      </c>
      <c r="AB47" s="24">
        <v>0</v>
      </c>
      <c r="AC47" s="22">
        <f t="shared" si="11"/>
        <v>113</v>
      </c>
      <c r="AD47" s="22">
        <f t="shared" si="3"/>
        <v>113</v>
      </c>
      <c r="AE47" s="24">
        <v>113</v>
      </c>
      <c r="AF47" s="24">
        <v>0</v>
      </c>
      <c r="AG47" s="24">
        <v>0</v>
      </c>
      <c r="AH47" s="24">
        <v>0</v>
      </c>
      <c r="AI47" s="22">
        <f t="shared" si="4"/>
        <v>113</v>
      </c>
    </row>
    <row r="48" spans="1:35" ht="108" customHeight="1">
      <c r="A48" s="6" t="s">
        <v>57</v>
      </c>
      <c r="B48" s="30" t="s">
        <v>58</v>
      </c>
      <c r="C48" s="29"/>
      <c r="D48" s="32" t="s">
        <v>24</v>
      </c>
      <c r="E48" s="22">
        <f t="shared" si="5"/>
        <v>20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2">
        <f t="shared" si="6"/>
        <v>5</v>
      </c>
      <c r="M48" s="24">
        <v>5</v>
      </c>
      <c r="N48" s="24">
        <v>0</v>
      </c>
      <c r="O48" s="24">
        <v>0</v>
      </c>
      <c r="P48" s="24">
        <v>0</v>
      </c>
      <c r="Q48" s="22">
        <f t="shared" si="7"/>
        <v>5</v>
      </c>
      <c r="R48" s="22">
        <f t="shared" si="8"/>
        <v>5</v>
      </c>
      <c r="S48" s="24">
        <v>5</v>
      </c>
      <c r="T48" s="24">
        <v>0</v>
      </c>
      <c r="U48" s="24">
        <v>0</v>
      </c>
      <c r="V48" s="24">
        <v>0</v>
      </c>
      <c r="W48" s="22">
        <f t="shared" si="9"/>
        <v>5</v>
      </c>
      <c r="X48" s="22">
        <f t="shared" si="10"/>
        <v>5</v>
      </c>
      <c r="Y48" s="24">
        <v>5</v>
      </c>
      <c r="Z48" s="24">
        <v>0</v>
      </c>
      <c r="AA48" s="24">
        <v>0</v>
      </c>
      <c r="AB48" s="24">
        <v>0</v>
      </c>
      <c r="AC48" s="22">
        <f t="shared" si="11"/>
        <v>5</v>
      </c>
      <c r="AD48" s="22">
        <f t="shared" si="3"/>
        <v>5</v>
      </c>
      <c r="AE48" s="24">
        <v>5</v>
      </c>
      <c r="AF48" s="24">
        <v>0</v>
      </c>
      <c r="AG48" s="24">
        <v>0</v>
      </c>
      <c r="AH48" s="24">
        <v>0</v>
      </c>
      <c r="AI48" s="22">
        <f t="shared" si="4"/>
        <v>5</v>
      </c>
    </row>
    <row r="49" spans="1:29" s="14" customFormat="1" ht="54.75" customHeight="1" hidden="1">
      <c r="A49" s="16"/>
      <c r="B49" s="17"/>
      <c r="C49" s="19"/>
      <c r="D49" s="18"/>
      <c r="E49" s="12"/>
      <c r="F49" s="20"/>
      <c r="G49" s="12"/>
      <c r="H49" s="12"/>
      <c r="I49" s="12"/>
      <c r="J49" s="12"/>
      <c r="K49" s="20"/>
      <c r="L49" s="12"/>
      <c r="M49" s="12"/>
      <c r="N49" s="12"/>
      <c r="O49" s="12"/>
      <c r="P49" s="12"/>
      <c r="Q49" s="20"/>
      <c r="R49" s="12"/>
      <c r="S49" s="12"/>
      <c r="T49" s="12"/>
      <c r="U49" s="12"/>
      <c r="V49" s="12"/>
      <c r="W49" s="20"/>
      <c r="X49" s="20"/>
      <c r="Y49" s="12"/>
      <c r="Z49" s="12"/>
      <c r="AA49" s="12"/>
      <c r="AB49" s="12"/>
      <c r="AC49" s="20"/>
    </row>
    <row r="50" spans="12:18" ht="15">
      <c r="L50" s="21"/>
      <c r="R50" s="21"/>
    </row>
    <row r="51" spans="12:18" ht="15">
      <c r="L51" s="21"/>
      <c r="R51" s="21"/>
    </row>
    <row r="52" spans="12:18" ht="15">
      <c r="L52" s="21"/>
      <c r="R52" s="21"/>
    </row>
    <row r="53" spans="12:18" ht="15">
      <c r="L53" s="21"/>
      <c r="R53" s="21"/>
    </row>
    <row r="54" spans="12:18" ht="15">
      <c r="L54" s="21"/>
      <c r="R54" s="21"/>
    </row>
    <row r="55" ht="15">
      <c r="L55" s="21"/>
    </row>
    <row r="56" ht="15">
      <c r="L56" s="21"/>
    </row>
    <row r="57" ht="15">
      <c r="L57" s="21"/>
    </row>
  </sheetData>
  <sheetProtection/>
  <mergeCells count="59">
    <mergeCell ref="E5:E16"/>
    <mergeCell ref="Q10:Q16"/>
    <mergeCell ref="W10:W16"/>
    <mergeCell ref="AC10:AC16"/>
    <mergeCell ref="AI10:AI16"/>
    <mergeCell ref="C3:AC3"/>
    <mergeCell ref="AD1:AI1"/>
    <mergeCell ref="X1:AC1"/>
    <mergeCell ref="X5:AC7"/>
    <mergeCell ref="X8:AC9"/>
    <mergeCell ref="X10:Z13"/>
    <mergeCell ref="AA10:AA16"/>
    <mergeCell ref="AB10:AB16"/>
    <mergeCell ref="X14:X16"/>
    <mergeCell ref="Y14:Z14"/>
    <mergeCell ref="Y15:Y16"/>
    <mergeCell ref="V10:V16"/>
    <mergeCell ref="R8:W9"/>
    <mergeCell ref="U10:U16"/>
    <mergeCell ref="S14:T14"/>
    <mergeCell ref="Z15:Z16"/>
    <mergeCell ref="S15:S16"/>
    <mergeCell ref="R5:W7"/>
    <mergeCell ref="L5:Q7"/>
    <mergeCell ref="F8:K9"/>
    <mergeCell ref="L8:Q9"/>
    <mergeCell ref="R14:R16"/>
    <mergeCell ref="F10:H13"/>
    <mergeCell ref="M15:M16"/>
    <mergeCell ref="O10:O16"/>
    <mergeCell ref="R10:T13"/>
    <mergeCell ref="P10:P16"/>
    <mergeCell ref="M14:N14"/>
    <mergeCell ref="T15:T16"/>
    <mergeCell ref="G15:G16"/>
    <mergeCell ref="F14:F16"/>
    <mergeCell ref="L14:L16"/>
    <mergeCell ref="K15:K16"/>
    <mergeCell ref="J10:J16"/>
    <mergeCell ref="K10:K14"/>
    <mergeCell ref="L10:N13"/>
    <mergeCell ref="N15:N16"/>
    <mergeCell ref="AF15:AF16"/>
    <mergeCell ref="A5:A16"/>
    <mergeCell ref="C5:C16"/>
    <mergeCell ref="D5:D16"/>
    <mergeCell ref="I10:I16"/>
    <mergeCell ref="H15:H16"/>
    <mergeCell ref="G14:H14"/>
    <mergeCell ref="B5:B16"/>
    <mergeCell ref="F5:K7"/>
    <mergeCell ref="AD5:AI7"/>
    <mergeCell ref="AD8:AI9"/>
    <mergeCell ref="AD10:AF13"/>
    <mergeCell ref="AG10:AG16"/>
    <mergeCell ref="AH10:AH16"/>
    <mergeCell ref="AD14:AD16"/>
    <mergeCell ref="AE14:AF14"/>
    <mergeCell ref="AE15:AE16"/>
  </mergeCells>
  <printOptions/>
  <pageMargins left="0.03937007874015748" right="0" top="0" bottom="0.1968503937007874" header="0.31496062992125984" footer="0.31496062992125984"/>
  <pageSetup fitToHeight="0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"Служба спасения"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gamov</dc:creator>
  <cp:keywords/>
  <dc:description/>
  <cp:lastModifiedBy>2</cp:lastModifiedBy>
  <cp:lastPrinted>2017-12-15T05:22:54Z</cp:lastPrinted>
  <dcterms:created xsi:type="dcterms:W3CDTF">2013-09-24T09:57:00Z</dcterms:created>
  <dcterms:modified xsi:type="dcterms:W3CDTF">2017-12-15T05:39:26Z</dcterms:modified>
  <cp:category/>
  <cp:version/>
  <cp:contentType/>
  <cp:contentStatus/>
</cp:coreProperties>
</file>