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580" tabRatio="612" activeTab="0"/>
  </bookViews>
  <sheets>
    <sheet name="прил.2" sheetId="1" r:id="rId1"/>
  </sheets>
  <definedNames>
    <definedName name="_xlnm.Print_Titles" localSheetId="0">'прил.2'!$5:$17</definedName>
  </definedNames>
  <calcPr fullCalcOnLoad="1"/>
</workbook>
</file>

<file path=xl/sharedStrings.xml><?xml version="1.0" encoding="utf-8"?>
<sst xmlns="http://schemas.openxmlformats.org/spreadsheetml/2006/main" count="89" uniqueCount="70">
  <si>
    <t>№ п/п</t>
  </si>
  <si>
    <t>Подпрограммы и основные мероприятия МП</t>
  </si>
  <si>
    <t>КЦСР</t>
  </si>
  <si>
    <t>2015 год</t>
  </si>
  <si>
    <t>2016 год</t>
  </si>
  <si>
    <t>МБ</t>
  </si>
  <si>
    <t>ПУ</t>
  </si>
  <si>
    <t>КБ</t>
  </si>
  <si>
    <t>всего</t>
  </si>
  <si>
    <t>в т.ч.</t>
  </si>
  <si>
    <t>(11+17+23)</t>
  </si>
  <si>
    <t>БДО</t>
  </si>
  <si>
    <t>БПО</t>
  </si>
  <si>
    <t>(6+9+10)</t>
  </si>
  <si>
    <t>(12+15+16)</t>
  </si>
  <si>
    <t>(18+21+22)</t>
  </si>
  <si>
    <t>ГРБС/Соисполнитель (участник)</t>
  </si>
  <si>
    <t>2017 год</t>
  </si>
  <si>
    <t>1.</t>
  </si>
  <si>
    <t>2.</t>
  </si>
  <si>
    <t>Общий  объем финансирования,  тыс. руб.</t>
  </si>
  <si>
    <t>1.1.</t>
  </si>
  <si>
    <t>1.2.</t>
  </si>
  <si>
    <t>1.3.</t>
  </si>
  <si>
    <t>2.1.</t>
  </si>
  <si>
    <t>Итого финансирования                   2015 год</t>
  </si>
  <si>
    <t>Итого финансирования                                        2016 год</t>
  </si>
  <si>
    <t>Итого финансирования                                        2017 год</t>
  </si>
  <si>
    <t>3.1.</t>
  </si>
  <si>
    <t>3.</t>
  </si>
  <si>
    <t>4.</t>
  </si>
  <si>
    <t>4.1.</t>
  </si>
  <si>
    <t>Всего</t>
  </si>
  <si>
    <t>Подпрограмма "Содержание и ремонт объектов дорожного хозяйства"</t>
  </si>
  <si>
    <t>Подпрограмма "Содержание и ремонт объектов коммунального хозяйства"</t>
  </si>
  <si>
    <t>Основное мероприятие "Содержание и ремонт объектов коммунального хозяйства"</t>
  </si>
  <si>
    <t>Подпрограмма "Содержание и ремонт объектов жилищного хозяйства"</t>
  </si>
  <si>
    <t>Основное мероприятие "Содержание и ремонт объектов жилищного хозяйства"</t>
  </si>
  <si>
    <t>Подпрограмма "Содержание и ремонт объектов внешнего благоустройства и озеленения"</t>
  </si>
  <si>
    <t>Основное мероприятие "Уличное освещение"</t>
  </si>
  <si>
    <t>Основное мероприятие "Озеленение"</t>
  </si>
  <si>
    <t>Основное мероприятие "Организация сбора и вывоза ТБО"</t>
  </si>
  <si>
    <t>Основное мероприятие "Прочее благоустройство"</t>
  </si>
  <si>
    <t>Подпрограмма "Организация содержания объектов коммунальной и инженерной инфраструктуры, объектов внешнего благоустройства и озеленения"</t>
  </si>
  <si>
    <t xml:space="preserve">Основное мероприятие "Обеспечение деятельности казенного учреждения" </t>
  </si>
  <si>
    <t>1.4.</t>
  </si>
  <si>
    <t>4.2.</t>
  </si>
  <si>
    <t>4.3.</t>
  </si>
  <si>
    <t>4.4.</t>
  </si>
  <si>
    <t>4.5.</t>
  </si>
  <si>
    <t>5.</t>
  </si>
  <si>
    <t>5.1.</t>
  </si>
  <si>
    <t>МКУ "Служба заказчика"</t>
  </si>
  <si>
    <t>Объем финансирования 2015 год, тыс. руб.</t>
  </si>
  <si>
    <t>Объем финансирования 2016 год, тыс. руб.</t>
  </si>
  <si>
    <t>Объем финансирования 2017 год, тыс. руб.</t>
  </si>
  <si>
    <t xml:space="preserve">Основное мероприятие "Содержание автомобильных дорог общего пользования местного значения и искусственных сооружений на них" </t>
  </si>
  <si>
    <t xml:space="preserve">Основное мероприятие "Ремонт автомобильных дорог общего пользования местного значения" </t>
  </si>
  <si>
    <t>Основное мероприятие "Приоритетный муниципальный проект "Первичные меры пожарной безопасности и благоустройство территории"</t>
  </si>
  <si>
    <t>Основное мероприятие "Ремонт дворовых территорий многоквартирных домов, проездов к дворовым территориям многоквартирных домов"</t>
  </si>
  <si>
    <t xml:space="preserve">Основное мероприятие "Приоритетный муниципальный проект "Первичные меры пожарной безопасности и благоустройство территории" </t>
  </si>
  <si>
    <t>1140000</t>
  </si>
  <si>
    <t>1140101</t>
  </si>
  <si>
    <t>1140103</t>
  </si>
  <si>
    <t>1140104</t>
  </si>
  <si>
    <t>1140106</t>
  </si>
  <si>
    <t>1140108</t>
  </si>
  <si>
    <t>1140105</t>
  </si>
  <si>
    <t>Направление и объемы финансирования муниципальной программы  "Содержание объектов коммунальной и инженерной инфраструктуры,                                                                                                                             объектов внешнего благоустройства и озеленения", утверждённой постановлением Администрации Краснокамского городского поселения</t>
  </si>
  <si>
    <t xml:space="preserve">Приложение №6 к МП "Содержание объектов                                                                                                                                       коммунальной и инженерной  инфраструктуры,                                                                                                                                        объектов внешнего  благоустройсвта и озеленения", утверждённой постановлением Администрации Краснокамского городского поселения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</si>
</sst>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[$-FC19]d\ mmmm\ yyyy\ &quot;г.&quot;"/>
    <numFmt numFmtId="171" formatCode="0.000"/>
    <numFmt numFmtId="172" formatCode="0.0000"/>
    <numFmt numFmtId="173" formatCode="0.0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 wrapText="1"/>
    </xf>
    <xf numFmtId="173" fontId="24" fillId="0" borderId="11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24" fillId="0" borderId="12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173" fontId="24" fillId="0" borderId="10" xfId="0" applyNumberFormat="1" applyFont="1" applyFill="1" applyBorder="1" applyAlignment="1">
      <alignment horizontal="left" vertical="center" wrapText="1"/>
    </xf>
    <xf numFmtId="173" fontId="24" fillId="0" borderId="0" xfId="0" applyNumberFormat="1" applyFont="1" applyFill="1" applyAlignment="1">
      <alignment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73" fontId="7" fillId="0" borderId="10" xfId="52" applyNumberFormat="1" applyFont="1" applyFill="1" applyBorder="1" applyAlignment="1">
      <alignment horizontal="center" vertical="center" wrapText="1"/>
      <protection/>
    </xf>
    <xf numFmtId="173" fontId="6" fillId="0" borderId="11" xfId="52" applyNumberFormat="1" applyFont="1" applyFill="1" applyBorder="1" applyAlignment="1">
      <alignment horizontal="center" vertical="center" wrapText="1"/>
      <protection/>
    </xf>
    <xf numFmtId="173" fontId="5" fillId="0" borderId="11" xfId="0" applyNumberFormat="1" applyFont="1" applyFill="1" applyBorder="1" applyAlignment="1">
      <alignment horizontal="center" vertical="center" wrapText="1"/>
    </xf>
    <xf numFmtId="173" fontId="7" fillId="0" borderId="11" xfId="52" applyNumberFormat="1" applyFont="1" applyFill="1" applyBorder="1" applyAlignment="1">
      <alignment horizontal="center" vertical="center" wrapText="1"/>
      <protection/>
    </xf>
    <xf numFmtId="173" fontId="5" fillId="0" borderId="12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25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173" fontId="24" fillId="0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right" vertical="center"/>
    </xf>
    <xf numFmtId="173" fontId="5" fillId="0" borderId="14" xfId="0" applyNumberFormat="1" applyFont="1" applyFill="1" applyBorder="1" applyAlignment="1">
      <alignment horizontal="right" vertical="center"/>
    </xf>
    <xf numFmtId="173" fontId="5" fillId="0" borderId="15" xfId="0" applyNumberFormat="1" applyFont="1" applyFill="1" applyBorder="1" applyAlignment="1">
      <alignment horizontal="right" vertical="center"/>
    </xf>
    <xf numFmtId="173" fontId="24" fillId="0" borderId="16" xfId="0" applyNumberFormat="1" applyFont="1" applyFill="1" applyBorder="1" applyAlignment="1">
      <alignment horizontal="center" vertical="center" wrapText="1"/>
    </xf>
    <xf numFmtId="173" fontId="24" fillId="0" borderId="17" xfId="0" applyNumberFormat="1" applyFont="1" applyFill="1" applyBorder="1" applyAlignment="1">
      <alignment horizontal="center" vertical="center" wrapText="1"/>
    </xf>
    <xf numFmtId="173" fontId="24" fillId="0" borderId="18" xfId="0" applyNumberFormat="1" applyFont="1" applyFill="1" applyBorder="1" applyAlignment="1">
      <alignment horizontal="center" vertical="center" wrapText="1"/>
    </xf>
    <xf numFmtId="173" fontId="24" fillId="0" borderId="19" xfId="0" applyNumberFormat="1" applyFont="1" applyFill="1" applyBorder="1" applyAlignment="1">
      <alignment horizontal="center" vertical="center" wrapText="1"/>
    </xf>
    <xf numFmtId="173" fontId="24" fillId="0" borderId="20" xfId="0" applyNumberFormat="1" applyFont="1" applyFill="1" applyBorder="1" applyAlignment="1">
      <alignment horizontal="center" vertical="center" wrapText="1"/>
    </xf>
    <xf numFmtId="173" fontId="24" fillId="0" borderId="21" xfId="0" applyNumberFormat="1" applyFont="1" applyFill="1" applyBorder="1" applyAlignment="1">
      <alignment horizontal="center" vertical="center" wrapText="1"/>
    </xf>
    <xf numFmtId="173" fontId="24" fillId="0" borderId="11" xfId="0" applyNumberFormat="1" applyFont="1" applyFill="1" applyBorder="1" applyAlignment="1">
      <alignment horizontal="center" vertical="center" wrapText="1"/>
    </xf>
    <xf numFmtId="173" fontId="24" fillId="0" borderId="22" xfId="0" applyNumberFormat="1" applyFont="1" applyFill="1" applyBorder="1" applyAlignment="1">
      <alignment horizontal="center" vertical="center" wrapText="1"/>
    </xf>
    <xf numFmtId="173" fontId="24" fillId="0" borderId="12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75" zoomScaleNormal="75" zoomScalePageLayoutView="0" workbookViewId="0" topLeftCell="F1">
      <selection activeCell="S18" sqref="S18"/>
    </sheetView>
  </sheetViews>
  <sheetFormatPr defaultColWidth="9.140625" defaultRowHeight="15"/>
  <cols>
    <col min="1" max="1" width="8.8515625" style="2" customWidth="1"/>
    <col min="2" max="2" width="47.140625" style="2" customWidth="1"/>
    <col min="3" max="3" width="12.421875" style="2" customWidth="1"/>
    <col min="4" max="4" width="17.28125" style="4" customWidth="1"/>
    <col min="5" max="5" width="16.28125" style="4" customWidth="1"/>
    <col min="6" max="6" width="12.8515625" style="4" customWidth="1"/>
    <col min="7" max="7" width="14.57421875" style="4" customWidth="1"/>
    <col min="8" max="8" width="9.421875" style="4" bestFit="1" customWidth="1"/>
    <col min="9" max="9" width="7.28125" style="4" customWidth="1"/>
    <col min="10" max="10" width="12.140625" style="4" bestFit="1" customWidth="1"/>
    <col min="11" max="11" width="13.421875" style="4" customWidth="1"/>
    <col min="12" max="12" width="12.8515625" style="4" customWidth="1"/>
    <col min="13" max="13" width="12.7109375" style="4" customWidth="1"/>
    <col min="14" max="14" width="7.57421875" style="4" customWidth="1"/>
    <col min="15" max="15" width="6.7109375" style="4" customWidth="1"/>
    <col min="16" max="16" width="12.140625" style="4" bestFit="1" customWidth="1"/>
    <col min="17" max="17" width="12.421875" style="4" customWidth="1"/>
    <col min="18" max="18" width="12.7109375" style="4" customWidth="1"/>
    <col min="19" max="19" width="12.8515625" style="4" customWidth="1"/>
    <col min="20" max="20" width="9.421875" style="4" bestFit="1" customWidth="1"/>
    <col min="21" max="21" width="7.8515625" style="4" customWidth="1"/>
    <col min="22" max="22" width="12.140625" style="4" bestFit="1" customWidth="1"/>
    <col min="23" max="23" width="13.421875" style="4" customWidth="1"/>
    <col min="24" max="16384" width="9.140625" style="2" customWidth="1"/>
  </cols>
  <sheetData>
    <row r="1" spans="1:23" ht="57" customHeight="1">
      <c r="A1" s="1"/>
      <c r="B1" s="1"/>
      <c r="C1" s="1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6" t="s">
        <v>69</v>
      </c>
      <c r="S1" s="26"/>
      <c r="T1" s="26"/>
      <c r="U1" s="26"/>
      <c r="V1" s="26"/>
      <c r="W1" s="26"/>
    </row>
    <row r="2" spans="1:23" ht="67.5" customHeight="1">
      <c r="A2" s="1"/>
      <c r="B2" s="1"/>
      <c r="C2" s="1"/>
      <c r="D2" s="1"/>
      <c r="E2" s="3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26"/>
      <c r="S2" s="26"/>
      <c r="T2" s="26"/>
      <c r="U2" s="26"/>
      <c r="V2" s="26"/>
      <c r="W2" s="26"/>
    </row>
    <row r="3" spans="1:23" ht="31.5" customHeight="1">
      <c r="A3" s="7"/>
      <c r="B3" s="7"/>
      <c r="C3" s="41" t="s">
        <v>68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8"/>
      <c r="U3" s="8"/>
      <c r="V3" s="8"/>
      <c r="W3" s="8"/>
    </row>
    <row r="4" spans="1:23" ht="9.75" customHeigh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45" customHeight="1">
      <c r="A5" s="27" t="s">
        <v>0</v>
      </c>
      <c r="B5" s="27" t="s">
        <v>1</v>
      </c>
      <c r="C5" s="27" t="s">
        <v>2</v>
      </c>
      <c r="D5" s="27" t="s">
        <v>16</v>
      </c>
      <c r="E5" s="37" t="s">
        <v>20</v>
      </c>
      <c r="F5" s="40" t="s">
        <v>3</v>
      </c>
      <c r="G5" s="40"/>
      <c r="H5" s="40"/>
      <c r="I5" s="40"/>
      <c r="J5" s="40"/>
      <c r="K5" s="40"/>
      <c r="L5" s="40" t="s">
        <v>4</v>
      </c>
      <c r="M5" s="40"/>
      <c r="N5" s="40"/>
      <c r="O5" s="40"/>
      <c r="P5" s="40"/>
      <c r="Q5" s="40"/>
      <c r="R5" s="40" t="s">
        <v>17</v>
      </c>
      <c r="S5" s="40"/>
      <c r="T5" s="40"/>
      <c r="U5" s="40"/>
      <c r="V5" s="40"/>
      <c r="W5" s="40"/>
    </row>
    <row r="6" spans="1:23" ht="15">
      <c r="A6" s="27"/>
      <c r="B6" s="27"/>
      <c r="C6" s="27"/>
      <c r="D6" s="27"/>
      <c r="E6" s="38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5">
      <c r="A7" s="27"/>
      <c r="B7" s="27"/>
      <c r="C7" s="27"/>
      <c r="D7" s="27"/>
      <c r="E7" s="38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</row>
    <row r="8" spans="1:23" ht="16.5" customHeight="1">
      <c r="A8" s="27"/>
      <c r="B8" s="27"/>
      <c r="C8" s="27"/>
      <c r="D8" s="27"/>
      <c r="E8" s="38"/>
      <c r="F8" s="31" t="s">
        <v>53</v>
      </c>
      <c r="G8" s="32"/>
      <c r="H8" s="32"/>
      <c r="I8" s="32"/>
      <c r="J8" s="32"/>
      <c r="K8" s="33"/>
      <c r="L8" s="31" t="s">
        <v>54</v>
      </c>
      <c r="M8" s="32"/>
      <c r="N8" s="32"/>
      <c r="O8" s="32"/>
      <c r="P8" s="32"/>
      <c r="Q8" s="33"/>
      <c r="R8" s="31" t="s">
        <v>55</v>
      </c>
      <c r="S8" s="32"/>
      <c r="T8" s="32"/>
      <c r="U8" s="32"/>
      <c r="V8" s="32"/>
      <c r="W8" s="33"/>
    </row>
    <row r="9" spans="1:23" ht="15">
      <c r="A9" s="27"/>
      <c r="B9" s="27"/>
      <c r="C9" s="27"/>
      <c r="D9" s="27"/>
      <c r="E9" s="38"/>
      <c r="F9" s="34"/>
      <c r="G9" s="35"/>
      <c r="H9" s="35"/>
      <c r="I9" s="35"/>
      <c r="J9" s="35"/>
      <c r="K9" s="36"/>
      <c r="L9" s="34"/>
      <c r="M9" s="35"/>
      <c r="N9" s="35"/>
      <c r="O9" s="35"/>
      <c r="P9" s="35"/>
      <c r="Q9" s="36"/>
      <c r="R9" s="34"/>
      <c r="S9" s="35"/>
      <c r="T9" s="35"/>
      <c r="U9" s="35"/>
      <c r="V9" s="35"/>
      <c r="W9" s="36"/>
    </row>
    <row r="10" spans="1:23" ht="45" customHeight="1">
      <c r="A10" s="27"/>
      <c r="B10" s="27"/>
      <c r="C10" s="27"/>
      <c r="D10" s="27"/>
      <c r="E10" s="38"/>
      <c r="F10" s="27" t="s">
        <v>5</v>
      </c>
      <c r="G10" s="27"/>
      <c r="H10" s="27"/>
      <c r="I10" s="27" t="s">
        <v>6</v>
      </c>
      <c r="J10" s="37" t="s">
        <v>7</v>
      </c>
      <c r="K10" s="37" t="s">
        <v>25</v>
      </c>
      <c r="L10" s="27" t="s">
        <v>5</v>
      </c>
      <c r="M10" s="27"/>
      <c r="N10" s="27"/>
      <c r="O10" s="27" t="s">
        <v>6</v>
      </c>
      <c r="P10" s="37" t="s">
        <v>7</v>
      </c>
      <c r="Q10" s="37" t="s">
        <v>26</v>
      </c>
      <c r="R10" s="27" t="s">
        <v>5</v>
      </c>
      <c r="S10" s="27"/>
      <c r="T10" s="27"/>
      <c r="U10" s="27" t="s">
        <v>6</v>
      </c>
      <c r="V10" s="37" t="s">
        <v>7</v>
      </c>
      <c r="W10" s="37" t="s">
        <v>27</v>
      </c>
    </row>
    <row r="11" spans="1:23" ht="15">
      <c r="A11" s="27"/>
      <c r="B11" s="27"/>
      <c r="C11" s="27"/>
      <c r="D11" s="27"/>
      <c r="E11" s="38"/>
      <c r="F11" s="27"/>
      <c r="G11" s="27"/>
      <c r="H11" s="27"/>
      <c r="I11" s="27"/>
      <c r="J11" s="38"/>
      <c r="K11" s="38"/>
      <c r="L11" s="27"/>
      <c r="M11" s="27"/>
      <c r="N11" s="27"/>
      <c r="O11" s="27"/>
      <c r="P11" s="38"/>
      <c r="Q11" s="38"/>
      <c r="R11" s="27"/>
      <c r="S11" s="27"/>
      <c r="T11" s="27"/>
      <c r="U11" s="27"/>
      <c r="V11" s="38"/>
      <c r="W11" s="38"/>
    </row>
    <row r="12" spans="1:23" ht="15">
      <c r="A12" s="27"/>
      <c r="B12" s="27"/>
      <c r="C12" s="27"/>
      <c r="D12" s="27"/>
      <c r="E12" s="38"/>
      <c r="F12" s="27"/>
      <c r="G12" s="27"/>
      <c r="H12" s="27"/>
      <c r="I12" s="27"/>
      <c r="J12" s="38"/>
      <c r="K12" s="38"/>
      <c r="L12" s="27"/>
      <c r="M12" s="27"/>
      <c r="N12" s="27"/>
      <c r="O12" s="27"/>
      <c r="P12" s="38"/>
      <c r="Q12" s="38"/>
      <c r="R12" s="27"/>
      <c r="S12" s="27"/>
      <c r="T12" s="27"/>
      <c r="U12" s="27"/>
      <c r="V12" s="38"/>
      <c r="W12" s="38"/>
    </row>
    <row r="13" spans="1:23" ht="15">
      <c r="A13" s="27"/>
      <c r="B13" s="27"/>
      <c r="C13" s="27"/>
      <c r="D13" s="27"/>
      <c r="E13" s="38"/>
      <c r="F13" s="27"/>
      <c r="G13" s="27"/>
      <c r="H13" s="27"/>
      <c r="I13" s="27"/>
      <c r="J13" s="38"/>
      <c r="K13" s="38"/>
      <c r="L13" s="27"/>
      <c r="M13" s="27"/>
      <c r="N13" s="27"/>
      <c r="O13" s="27"/>
      <c r="P13" s="38"/>
      <c r="Q13" s="38"/>
      <c r="R13" s="27"/>
      <c r="S13" s="27"/>
      <c r="T13" s="27"/>
      <c r="U13" s="27"/>
      <c r="V13" s="38"/>
      <c r="W13" s="38"/>
    </row>
    <row r="14" spans="1:23" ht="15.75">
      <c r="A14" s="27"/>
      <c r="B14" s="27"/>
      <c r="C14" s="27"/>
      <c r="D14" s="27"/>
      <c r="E14" s="39"/>
      <c r="F14" s="27" t="s">
        <v>8</v>
      </c>
      <c r="G14" s="27" t="s">
        <v>9</v>
      </c>
      <c r="H14" s="27"/>
      <c r="I14" s="27"/>
      <c r="J14" s="38"/>
      <c r="K14" s="39"/>
      <c r="L14" s="27" t="s">
        <v>8</v>
      </c>
      <c r="M14" s="27" t="s">
        <v>9</v>
      </c>
      <c r="N14" s="27"/>
      <c r="O14" s="27"/>
      <c r="P14" s="38"/>
      <c r="Q14" s="39"/>
      <c r="R14" s="27" t="s">
        <v>8</v>
      </c>
      <c r="S14" s="27" t="s">
        <v>9</v>
      </c>
      <c r="T14" s="27"/>
      <c r="U14" s="27"/>
      <c r="V14" s="38"/>
      <c r="W14" s="39"/>
    </row>
    <row r="15" spans="1:23" ht="17.25" customHeight="1">
      <c r="A15" s="27"/>
      <c r="B15" s="27"/>
      <c r="C15" s="27"/>
      <c r="D15" s="27"/>
      <c r="E15" s="27" t="s">
        <v>10</v>
      </c>
      <c r="F15" s="27"/>
      <c r="G15" s="27" t="s">
        <v>11</v>
      </c>
      <c r="H15" s="27" t="s">
        <v>12</v>
      </c>
      <c r="I15" s="27"/>
      <c r="J15" s="38"/>
      <c r="K15" s="27" t="s">
        <v>13</v>
      </c>
      <c r="L15" s="27"/>
      <c r="M15" s="27" t="s">
        <v>11</v>
      </c>
      <c r="N15" s="27" t="s">
        <v>12</v>
      </c>
      <c r="O15" s="27"/>
      <c r="P15" s="38"/>
      <c r="Q15" s="27" t="s">
        <v>14</v>
      </c>
      <c r="R15" s="27"/>
      <c r="S15" s="27" t="s">
        <v>11</v>
      </c>
      <c r="T15" s="27" t="s">
        <v>12</v>
      </c>
      <c r="U15" s="27"/>
      <c r="V15" s="38"/>
      <c r="W15" s="27" t="s">
        <v>15</v>
      </c>
    </row>
    <row r="16" spans="1:23" ht="10.5" customHeight="1">
      <c r="A16" s="27"/>
      <c r="B16" s="27"/>
      <c r="C16" s="27"/>
      <c r="D16" s="27"/>
      <c r="E16" s="27"/>
      <c r="F16" s="27"/>
      <c r="G16" s="27"/>
      <c r="H16" s="27"/>
      <c r="I16" s="27"/>
      <c r="J16" s="39"/>
      <c r="K16" s="27"/>
      <c r="L16" s="27"/>
      <c r="M16" s="27"/>
      <c r="N16" s="27"/>
      <c r="O16" s="27"/>
      <c r="P16" s="39"/>
      <c r="Q16" s="27"/>
      <c r="R16" s="27"/>
      <c r="S16" s="27"/>
      <c r="T16" s="27"/>
      <c r="U16" s="27"/>
      <c r="V16" s="39"/>
      <c r="W16" s="27"/>
    </row>
    <row r="17" spans="1:23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  <c r="Q17" s="11">
        <v>17</v>
      </c>
      <c r="R17" s="11">
        <v>18</v>
      </c>
      <c r="S17" s="11">
        <v>19</v>
      </c>
      <c r="T17" s="11">
        <v>20</v>
      </c>
      <c r="U17" s="11">
        <v>21</v>
      </c>
      <c r="V17" s="11">
        <v>22</v>
      </c>
      <c r="W17" s="11">
        <v>23</v>
      </c>
    </row>
    <row r="18" spans="1:23" ht="31.5">
      <c r="A18" s="13" t="s">
        <v>18</v>
      </c>
      <c r="B18" s="15" t="s">
        <v>33</v>
      </c>
      <c r="C18" s="11">
        <v>1110000</v>
      </c>
      <c r="D18" s="11" t="s">
        <v>52</v>
      </c>
      <c r="E18" s="13">
        <f>K18+Q18+W18</f>
        <v>129587.09999999999</v>
      </c>
      <c r="F18" s="13">
        <f>SUM(G18:H18)</f>
        <v>32129.5</v>
      </c>
      <c r="G18" s="13">
        <f>SUM(G19:G22)</f>
        <v>32129.5</v>
      </c>
      <c r="H18" s="13">
        <f>SUM(H19:H22)</f>
        <v>0</v>
      </c>
      <c r="I18" s="13">
        <f>SUM(I19:I22)</f>
        <v>0</v>
      </c>
      <c r="J18" s="13">
        <f>SUM(J19:J22)</f>
        <v>10661.5</v>
      </c>
      <c r="K18" s="13">
        <f>F18+I18+J18</f>
        <v>42791</v>
      </c>
      <c r="L18" s="13">
        <f>SUM(M18:N18)</f>
        <v>31015.199999999997</v>
      </c>
      <c r="M18" s="13">
        <f>SUM(M19:M22)</f>
        <v>31015.199999999997</v>
      </c>
      <c r="N18" s="13">
        <f>SUM(N19:N22)</f>
        <v>0</v>
      </c>
      <c r="O18" s="13">
        <f>SUM(O19:O22)</f>
        <v>0</v>
      </c>
      <c r="P18" s="13">
        <f>SUM(P19:P22)</f>
        <v>11758.6</v>
      </c>
      <c r="Q18" s="13">
        <f>L18+O18+P18</f>
        <v>42773.799999999996</v>
      </c>
      <c r="R18" s="13">
        <f>SUM(S18:T18)</f>
        <v>31327.3</v>
      </c>
      <c r="S18" s="13">
        <f>SUM(S19:S22)</f>
        <v>31327.3</v>
      </c>
      <c r="T18" s="13">
        <f>SUM(T19:T22)</f>
        <v>0</v>
      </c>
      <c r="U18" s="13">
        <f>SUM(U19:U22)</f>
        <v>0</v>
      </c>
      <c r="V18" s="13">
        <f>SUM(V19:V22)</f>
        <v>12695</v>
      </c>
      <c r="W18" s="13">
        <f>R18+U18+V18</f>
        <v>44022.3</v>
      </c>
    </row>
    <row r="19" spans="1:23" ht="63">
      <c r="A19" s="11" t="s">
        <v>21</v>
      </c>
      <c r="B19" s="16" t="s">
        <v>56</v>
      </c>
      <c r="C19" s="17">
        <v>1110101</v>
      </c>
      <c r="D19" s="11"/>
      <c r="E19" s="11">
        <f aca="true" t="shared" si="0" ref="E19:E34">K19+Q19+W19</f>
        <v>81286.79999999999</v>
      </c>
      <c r="F19" s="11">
        <f>SUM(G19:H19)</f>
        <v>27095.6</v>
      </c>
      <c r="G19" s="18">
        <v>27095.6</v>
      </c>
      <c r="H19" s="18"/>
      <c r="I19" s="18"/>
      <c r="J19" s="18">
        <v>0</v>
      </c>
      <c r="K19" s="11">
        <f aca="true" t="shared" si="1" ref="K19:K34">F19+I19+J19</f>
        <v>27095.6</v>
      </c>
      <c r="L19" s="11">
        <f aca="true" t="shared" si="2" ref="L19:L34">SUM(M19:N19)</f>
        <v>27095.6</v>
      </c>
      <c r="M19" s="18">
        <v>27095.6</v>
      </c>
      <c r="N19" s="18"/>
      <c r="O19" s="18"/>
      <c r="P19" s="18">
        <v>0</v>
      </c>
      <c r="Q19" s="11">
        <f aca="true" t="shared" si="3" ref="Q19:Q34">L19+O19+P19</f>
        <v>27095.6</v>
      </c>
      <c r="R19" s="11">
        <f aca="true" t="shared" si="4" ref="R19:R34">SUM(S19:T19)</f>
        <v>27095.6</v>
      </c>
      <c r="S19" s="18">
        <v>27095.6</v>
      </c>
      <c r="T19" s="18"/>
      <c r="U19" s="18"/>
      <c r="V19" s="18">
        <v>0</v>
      </c>
      <c r="W19" s="11">
        <f aca="true" t="shared" si="5" ref="W19:W34">R19+U19+V19</f>
        <v>27095.6</v>
      </c>
    </row>
    <row r="20" spans="1:23" ht="47.25">
      <c r="A20" s="11" t="s">
        <v>22</v>
      </c>
      <c r="B20" s="16" t="s">
        <v>57</v>
      </c>
      <c r="C20" s="11">
        <v>1110102</v>
      </c>
      <c r="D20" s="11"/>
      <c r="E20" s="11">
        <f t="shared" si="0"/>
        <v>1480</v>
      </c>
      <c r="F20" s="11">
        <f>SUM(G20:H20)</f>
        <v>1480</v>
      </c>
      <c r="G20" s="18">
        <v>1480</v>
      </c>
      <c r="H20" s="13"/>
      <c r="I20" s="13"/>
      <c r="J20" s="18">
        <v>0</v>
      </c>
      <c r="K20" s="11">
        <f t="shared" si="1"/>
        <v>1480</v>
      </c>
      <c r="L20" s="11">
        <f t="shared" si="2"/>
        <v>0</v>
      </c>
      <c r="M20" s="18">
        <v>0</v>
      </c>
      <c r="N20" s="11"/>
      <c r="O20" s="11"/>
      <c r="P20" s="18">
        <v>0</v>
      </c>
      <c r="Q20" s="11">
        <f t="shared" si="3"/>
        <v>0</v>
      </c>
      <c r="R20" s="11">
        <f t="shared" si="4"/>
        <v>0</v>
      </c>
      <c r="S20" s="18">
        <v>0</v>
      </c>
      <c r="T20" s="11"/>
      <c r="U20" s="11"/>
      <c r="V20" s="18">
        <v>0</v>
      </c>
      <c r="W20" s="11">
        <f t="shared" si="5"/>
        <v>0</v>
      </c>
    </row>
    <row r="21" spans="1:23" ht="63">
      <c r="A21" s="11" t="s">
        <v>23</v>
      </c>
      <c r="B21" s="16" t="s">
        <v>58</v>
      </c>
      <c r="C21" s="11">
        <v>1110108</v>
      </c>
      <c r="D21" s="11"/>
      <c r="E21" s="11">
        <f t="shared" si="0"/>
        <v>46820.3</v>
      </c>
      <c r="F21" s="11">
        <f aca="true" t="shared" si="6" ref="F21:F34">SUM(G21:H21)</f>
        <v>3553.9</v>
      </c>
      <c r="G21" s="18">
        <v>3553.9</v>
      </c>
      <c r="H21" s="13"/>
      <c r="I21" s="13"/>
      <c r="J21" s="18">
        <v>10661.5</v>
      </c>
      <c r="K21" s="11">
        <f>SUM(G21+J21)</f>
        <v>14215.4</v>
      </c>
      <c r="L21" s="11">
        <f t="shared" si="2"/>
        <v>3919.6</v>
      </c>
      <c r="M21" s="18">
        <v>3919.6</v>
      </c>
      <c r="N21" s="13"/>
      <c r="O21" s="13"/>
      <c r="P21" s="18">
        <v>11758.6</v>
      </c>
      <c r="Q21" s="11">
        <f t="shared" si="3"/>
        <v>15678.2</v>
      </c>
      <c r="R21" s="11">
        <f t="shared" si="4"/>
        <v>4231.7</v>
      </c>
      <c r="S21" s="18">
        <v>4231.7</v>
      </c>
      <c r="T21" s="11"/>
      <c r="U21" s="11"/>
      <c r="V21" s="18">
        <v>12695</v>
      </c>
      <c r="W21" s="11">
        <f t="shared" si="5"/>
        <v>16926.7</v>
      </c>
    </row>
    <row r="22" spans="1:23" ht="63">
      <c r="A22" s="11" t="s">
        <v>45</v>
      </c>
      <c r="B22" s="16" t="s">
        <v>59</v>
      </c>
      <c r="C22" s="11">
        <v>1110109</v>
      </c>
      <c r="D22" s="11"/>
      <c r="E22" s="11">
        <f t="shared" si="0"/>
        <v>0</v>
      </c>
      <c r="F22" s="11">
        <f t="shared" si="6"/>
        <v>0</v>
      </c>
      <c r="G22" s="18">
        <v>0</v>
      </c>
      <c r="H22" s="11"/>
      <c r="I22" s="11"/>
      <c r="J22" s="18">
        <v>0</v>
      </c>
      <c r="K22" s="11">
        <f t="shared" si="1"/>
        <v>0</v>
      </c>
      <c r="L22" s="11">
        <f t="shared" si="2"/>
        <v>0</v>
      </c>
      <c r="M22" s="18">
        <v>0</v>
      </c>
      <c r="N22" s="11"/>
      <c r="O22" s="11"/>
      <c r="P22" s="18">
        <v>0</v>
      </c>
      <c r="Q22" s="11">
        <f t="shared" si="3"/>
        <v>0</v>
      </c>
      <c r="R22" s="11">
        <f t="shared" si="4"/>
        <v>0</v>
      </c>
      <c r="S22" s="18">
        <v>0</v>
      </c>
      <c r="T22" s="11"/>
      <c r="U22" s="11"/>
      <c r="V22" s="18">
        <v>0</v>
      </c>
      <c r="W22" s="11">
        <f t="shared" si="5"/>
        <v>0</v>
      </c>
    </row>
    <row r="23" spans="1:23" ht="31.5">
      <c r="A23" s="13" t="s">
        <v>19</v>
      </c>
      <c r="B23" s="15" t="s">
        <v>34</v>
      </c>
      <c r="C23" s="11">
        <v>1120000</v>
      </c>
      <c r="D23" s="11" t="s">
        <v>52</v>
      </c>
      <c r="E23" s="13">
        <f t="shared" si="0"/>
        <v>2499.4</v>
      </c>
      <c r="F23" s="13">
        <f t="shared" si="6"/>
        <v>0</v>
      </c>
      <c r="G23" s="19">
        <v>0</v>
      </c>
      <c r="H23" s="19">
        <f>SUM(H24)</f>
        <v>0</v>
      </c>
      <c r="I23" s="19">
        <f>SUM(I24)</f>
        <v>0</v>
      </c>
      <c r="J23" s="19">
        <f>SUM(J24)</f>
        <v>0</v>
      </c>
      <c r="K23" s="13">
        <f t="shared" si="1"/>
        <v>0</v>
      </c>
      <c r="L23" s="13">
        <f t="shared" si="2"/>
        <v>0</v>
      </c>
      <c r="M23" s="19">
        <f>SUM(M24)</f>
        <v>0</v>
      </c>
      <c r="N23" s="19">
        <f>SUM(N24)</f>
        <v>0</v>
      </c>
      <c r="O23" s="19">
        <f>SUM(O24)</f>
        <v>0</v>
      </c>
      <c r="P23" s="19">
        <f>SUM(P24)</f>
        <v>0</v>
      </c>
      <c r="Q23" s="13">
        <f t="shared" si="3"/>
        <v>0</v>
      </c>
      <c r="R23" s="13">
        <f t="shared" si="4"/>
        <v>2499.4</v>
      </c>
      <c r="S23" s="19">
        <f>SUM(S24)</f>
        <v>2499.4</v>
      </c>
      <c r="T23" s="19">
        <f>SUM(T24)</f>
        <v>0</v>
      </c>
      <c r="U23" s="19">
        <f>SUM(U24)</f>
        <v>0</v>
      </c>
      <c r="V23" s="19">
        <f>SUM(V24)</f>
        <v>0</v>
      </c>
      <c r="W23" s="13">
        <f t="shared" si="5"/>
        <v>2499.4</v>
      </c>
    </row>
    <row r="24" spans="1:23" ht="31.5">
      <c r="A24" s="12" t="s">
        <v>24</v>
      </c>
      <c r="B24" s="16" t="s">
        <v>35</v>
      </c>
      <c r="C24" s="11">
        <v>1120101</v>
      </c>
      <c r="D24" s="11"/>
      <c r="E24" s="11">
        <f t="shared" si="0"/>
        <v>2499.4</v>
      </c>
      <c r="F24" s="11">
        <f t="shared" si="6"/>
        <v>0</v>
      </c>
      <c r="G24" s="20">
        <v>0</v>
      </c>
      <c r="H24" s="20"/>
      <c r="I24" s="20"/>
      <c r="J24" s="20">
        <v>0</v>
      </c>
      <c r="K24" s="11">
        <f t="shared" si="1"/>
        <v>0</v>
      </c>
      <c r="L24" s="11">
        <f t="shared" si="2"/>
        <v>0</v>
      </c>
      <c r="M24" s="20">
        <v>0</v>
      </c>
      <c r="N24" s="20"/>
      <c r="O24" s="20"/>
      <c r="P24" s="20">
        <v>0</v>
      </c>
      <c r="Q24" s="11">
        <f t="shared" si="3"/>
        <v>0</v>
      </c>
      <c r="R24" s="11">
        <f t="shared" si="4"/>
        <v>2499.4</v>
      </c>
      <c r="S24" s="20">
        <v>2499.4</v>
      </c>
      <c r="T24" s="20"/>
      <c r="U24" s="20"/>
      <c r="V24" s="20">
        <v>0</v>
      </c>
      <c r="W24" s="11">
        <f t="shared" si="5"/>
        <v>2499.4</v>
      </c>
    </row>
    <row r="25" spans="1:23" ht="42" customHeight="1">
      <c r="A25" s="21" t="s">
        <v>29</v>
      </c>
      <c r="B25" s="15" t="s">
        <v>36</v>
      </c>
      <c r="C25" s="11">
        <v>1130000</v>
      </c>
      <c r="D25" s="11" t="s">
        <v>52</v>
      </c>
      <c r="E25" s="13">
        <f t="shared" si="0"/>
        <v>1200</v>
      </c>
      <c r="F25" s="13">
        <f t="shared" si="6"/>
        <v>1200</v>
      </c>
      <c r="G25" s="22">
        <f>SUM(G26)</f>
        <v>1200</v>
      </c>
      <c r="H25" s="22">
        <f>SUM(H26)</f>
        <v>0</v>
      </c>
      <c r="I25" s="22">
        <f>SUM(I26)</f>
        <v>0</v>
      </c>
      <c r="J25" s="22">
        <f>SUM(J26)</f>
        <v>0</v>
      </c>
      <c r="K25" s="13">
        <f t="shared" si="1"/>
        <v>1200</v>
      </c>
      <c r="L25" s="13">
        <f t="shared" si="2"/>
        <v>0</v>
      </c>
      <c r="M25" s="22">
        <f>SUM(M26)</f>
        <v>0</v>
      </c>
      <c r="N25" s="22">
        <f>SUM(N26)</f>
        <v>0</v>
      </c>
      <c r="O25" s="22">
        <f>SUM(O26)</f>
        <v>0</v>
      </c>
      <c r="P25" s="22">
        <f>SUM(P26)</f>
        <v>0</v>
      </c>
      <c r="Q25" s="13">
        <f t="shared" si="3"/>
        <v>0</v>
      </c>
      <c r="R25" s="13">
        <f t="shared" si="4"/>
        <v>0</v>
      </c>
      <c r="S25" s="22">
        <f>SUM(S26)</f>
        <v>0</v>
      </c>
      <c r="T25" s="22">
        <f>SUM(T26)</f>
        <v>0</v>
      </c>
      <c r="U25" s="22">
        <f>SUM(U26)</f>
        <v>0</v>
      </c>
      <c r="V25" s="22">
        <f>SUM(V26)</f>
        <v>0</v>
      </c>
      <c r="W25" s="13">
        <f t="shared" si="5"/>
        <v>0</v>
      </c>
    </row>
    <row r="26" spans="1:23" ht="41.25" customHeight="1">
      <c r="A26" s="12" t="s">
        <v>28</v>
      </c>
      <c r="B26" s="16" t="s">
        <v>37</v>
      </c>
      <c r="C26" s="11">
        <v>1130101</v>
      </c>
      <c r="D26" s="11"/>
      <c r="E26" s="11">
        <f t="shared" si="0"/>
        <v>1200</v>
      </c>
      <c r="F26" s="11">
        <f t="shared" si="6"/>
        <v>1200</v>
      </c>
      <c r="G26" s="20">
        <v>1200</v>
      </c>
      <c r="H26" s="12"/>
      <c r="I26" s="12"/>
      <c r="J26" s="12"/>
      <c r="K26" s="11">
        <f t="shared" si="1"/>
        <v>1200</v>
      </c>
      <c r="L26" s="11">
        <f t="shared" si="2"/>
        <v>0</v>
      </c>
      <c r="M26" s="20">
        <v>0</v>
      </c>
      <c r="N26" s="12"/>
      <c r="O26" s="12"/>
      <c r="P26" s="12">
        <v>0</v>
      </c>
      <c r="Q26" s="11">
        <f t="shared" si="3"/>
        <v>0</v>
      </c>
      <c r="R26" s="11">
        <f t="shared" si="4"/>
        <v>0</v>
      </c>
      <c r="S26" s="20">
        <v>0</v>
      </c>
      <c r="T26" s="12"/>
      <c r="U26" s="12"/>
      <c r="V26" s="12">
        <v>0</v>
      </c>
      <c r="W26" s="11">
        <f t="shared" si="5"/>
        <v>0</v>
      </c>
    </row>
    <row r="27" spans="1:23" s="6" customFormat="1" ht="47.25" customHeight="1">
      <c r="A27" s="13" t="s">
        <v>30</v>
      </c>
      <c r="B27" s="15" t="s">
        <v>38</v>
      </c>
      <c r="C27" s="11" t="s">
        <v>61</v>
      </c>
      <c r="D27" s="11" t="s">
        <v>52</v>
      </c>
      <c r="E27" s="13">
        <f t="shared" si="0"/>
        <v>88492</v>
      </c>
      <c r="F27" s="13">
        <f t="shared" si="6"/>
        <v>30254</v>
      </c>
      <c r="G27" s="13">
        <f>SUM(G28:G32)</f>
        <v>30254</v>
      </c>
      <c r="H27" s="13">
        <f>SUM(H28:H32)</f>
        <v>0</v>
      </c>
      <c r="I27" s="13">
        <f>SUM(I28:I32)</f>
        <v>0</v>
      </c>
      <c r="J27" s="13">
        <f>SUM(J28:J32)</f>
        <v>3030</v>
      </c>
      <c r="K27" s="13">
        <f t="shared" si="1"/>
        <v>33284</v>
      </c>
      <c r="L27" s="13">
        <f t="shared" si="2"/>
        <v>24574</v>
      </c>
      <c r="M27" s="13">
        <f>SUM(M28:M32)</f>
        <v>24574</v>
      </c>
      <c r="N27" s="13">
        <f>SUM(N28:N32)</f>
        <v>0</v>
      </c>
      <c r="O27" s="13">
        <f>SUM(O28:O32)</f>
        <v>0</v>
      </c>
      <c r="P27" s="13">
        <f>SUM(P28:P32)</f>
        <v>3030</v>
      </c>
      <c r="Q27" s="13">
        <f t="shared" si="3"/>
        <v>27604</v>
      </c>
      <c r="R27" s="13">
        <f t="shared" si="4"/>
        <v>24574</v>
      </c>
      <c r="S27" s="13">
        <f>SUM(S28:S32)</f>
        <v>24574</v>
      </c>
      <c r="T27" s="13">
        <f>SUM(T28:T32)</f>
        <v>0</v>
      </c>
      <c r="U27" s="13">
        <f>SUM(U28:U32)</f>
        <v>0</v>
      </c>
      <c r="V27" s="13">
        <f>SUM(V28:V32)</f>
        <v>3030</v>
      </c>
      <c r="W27" s="13">
        <f t="shared" si="5"/>
        <v>27604</v>
      </c>
    </row>
    <row r="28" spans="1:23" s="6" customFormat="1" ht="21.75" customHeight="1">
      <c r="A28" s="14" t="s">
        <v>31</v>
      </c>
      <c r="B28" s="16" t="s">
        <v>39</v>
      </c>
      <c r="C28" s="11" t="s">
        <v>62</v>
      </c>
      <c r="D28" s="11"/>
      <c r="E28" s="11">
        <f t="shared" si="0"/>
        <v>31492</v>
      </c>
      <c r="F28" s="11">
        <f t="shared" si="6"/>
        <v>10764</v>
      </c>
      <c r="G28" s="14">
        <v>10764</v>
      </c>
      <c r="H28" s="14"/>
      <c r="I28" s="14"/>
      <c r="J28" s="14">
        <v>0</v>
      </c>
      <c r="K28" s="11">
        <f t="shared" si="1"/>
        <v>10764</v>
      </c>
      <c r="L28" s="11">
        <f t="shared" si="2"/>
        <v>10364</v>
      </c>
      <c r="M28" s="14">
        <v>10364</v>
      </c>
      <c r="N28" s="14"/>
      <c r="O28" s="14"/>
      <c r="P28" s="14">
        <v>0</v>
      </c>
      <c r="Q28" s="11">
        <f t="shared" si="3"/>
        <v>10364</v>
      </c>
      <c r="R28" s="11">
        <f t="shared" si="4"/>
        <v>10364</v>
      </c>
      <c r="S28" s="14">
        <v>10364</v>
      </c>
      <c r="T28" s="14"/>
      <c r="U28" s="14"/>
      <c r="V28" s="14">
        <v>0</v>
      </c>
      <c r="W28" s="11">
        <f t="shared" si="5"/>
        <v>10364</v>
      </c>
    </row>
    <row r="29" spans="1:23" s="6" customFormat="1" ht="24.75" customHeight="1">
      <c r="A29" s="14" t="s">
        <v>46</v>
      </c>
      <c r="B29" s="16" t="s">
        <v>40</v>
      </c>
      <c r="C29" s="11" t="s">
        <v>63</v>
      </c>
      <c r="D29" s="13"/>
      <c r="E29" s="11">
        <f t="shared" si="0"/>
        <v>33200</v>
      </c>
      <c r="F29" s="11">
        <f>SUM(G29+J29)</f>
        <v>13200</v>
      </c>
      <c r="G29" s="14">
        <v>13200</v>
      </c>
      <c r="H29" s="14"/>
      <c r="I29" s="14"/>
      <c r="J29" s="14">
        <v>0</v>
      </c>
      <c r="K29" s="11">
        <f t="shared" si="1"/>
        <v>13200</v>
      </c>
      <c r="L29" s="11">
        <f t="shared" si="2"/>
        <v>10000</v>
      </c>
      <c r="M29" s="14">
        <v>10000</v>
      </c>
      <c r="N29" s="14"/>
      <c r="O29" s="14"/>
      <c r="P29" s="14">
        <v>0</v>
      </c>
      <c r="Q29" s="11">
        <f t="shared" si="3"/>
        <v>10000</v>
      </c>
      <c r="R29" s="11">
        <f t="shared" si="4"/>
        <v>10000</v>
      </c>
      <c r="S29" s="14">
        <v>10000</v>
      </c>
      <c r="T29" s="14"/>
      <c r="U29" s="14"/>
      <c r="V29" s="14">
        <v>0</v>
      </c>
      <c r="W29" s="11">
        <f t="shared" si="5"/>
        <v>10000</v>
      </c>
    </row>
    <row r="30" spans="1:23" s="6" customFormat="1" ht="38.25" customHeight="1">
      <c r="A30" s="14" t="s">
        <v>47</v>
      </c>
      <c r="B30" s="16" t="s">
        <v>41</v>
      </c>
      <c r="C30" s="11" t="s">
        <v>64</v>
      </c>
      <c r="D30" s="13"/>
      <c r="E30" s="11">
        <f t="shared" si="0"/>
        <v>100</v>
      </c>
      <c r="F30" s="11">
        <f t="shared" si="6"/>
        <v>100</v>
      </c>
      <c r="G30" s="14">
        <v>100</v>
      </c>
      <c r="H30" s="14"/>
      <c r="I30" s="14"/>
      <c r="J30" s="14">
        <v>0</v>
      </c>
      <c r="K30" s="11">
        <f t="shared" si="1"/>
        <v>100</v>
      </c>
      <c r="L30" s="11">
        <f t="shared" si="2"/>
        <v>0</v>
      </c>
      <c r="M30" s="14">
        <v>0</v>
      </c>
      <c r="N30" s="14"/>
      <c r="O30" s="14"/>
      <c r="P30" s="14">
        <v>0</v>
      </c>
      <c r="Q30" s="11">
        <f t="shared" si="3"/>
        <v>0</v>
      </c>
      <c r="R30" s="11">
        <f t="shared" si="4"/>
        <v>0</v>
      </c>
      <c r="S30" s="14">
        <v>0</v>
      </c>
      <c r="T30" s="14"/>
      <c r="U30" s="14"/>
      <c r="V30" s="14">
        <v>0</v>
      </c>
      <c r="W30" s="11">
        <f t="shared" si="5"/>
        <v>0</v>
      </c>
    </row>
    <row r="31" spans="1:23" s="6" customFormat="1" ht="33.75" customHeight="1">
      <c r="A31" s="14" t="s">
        <v>48</v>
      </c>
      <c r="B31" s="16" t="s">
        <v>42</v>
      </c>
      <c r="C31" s="11" t="s">
        <v>65</v>
      </c>
      <c r="D31" s="11"/>
      <c r="E31" s="11">
        <f t="shared" si="0"/>
        <v>11580</v>
      </c>
      <c r="F31" s="11">
        <f>SUM(G31:H31)</f>
        <v>5180</v>
      </c>
      <c r="G31" s="14">
        <v>5180</v>
      </c>
      <c r="H31" s="14"/>
      <c r="I31" s="14"/>
      <c r="J31" s="14">
        <v>0</v>
      </c>
      <c r="K31" s="11">
        <f t="shared" si="1"/>
        <v>5180</v>
      </c>
      <c r="L31" s="11">
        <f>SUM(M31+P31)</f>
        <v>3200</v>
      </c>
      <c r="M31" s="14">
        <v>3200</v>
      </c>
      <c r="N31" s="14">
        <v>0</v>
      </c>
      <c r="O31" s="14">
        <v>0</v>
      </c>
      <c r="P31" s="14">
        <v>0</v>
      </c>
      <c r="Q31" s="11">
        <f t="shared" si="3"/>
        <v>3200</v>
      </c>
      <c r="R31" s="11">
        <f t="shared" si="4"/>
        <v>3200</v>
      </c>
      <c r="S31" s="14">
        <v>3200</v>
      </c>
      <c r="T31" s="14"/>
      <c r="U31" s="14"/>
      <c r="V31" s="14">
        <v>0</v>
      </c>
      <c r="W31" s="11">
        <f t="shared" si="5"/>
        <v>3200</v>
      </c>
    </row>
    <row r="32" spans="1:23" s="6" customFormat="1" ht="60" customHeight="1">
      <c r="A32" s="14" t="s">
        <v>49</v>
      </c>
      <c r="B32" s="16" t="s">
        <v>60</v>
      </c>
      <c r="C32" s="11" t="s">
        <v>66</v>
      </c>
      <c r="D32" s="13"/>
      <c r="E32" s="11">
        <f t="shared" si="0"/>
        <v>12120</v>
      </c>
      <c r="F32" s="11">
        <f t="shared" si="6"/>
        <v>1010</v>
      </c>
      <c r="G32" s="14">
        <v>1010</v>
      </c>
      <c r="H32" s="23"/>
      <c r="I32" s="23"/>
      <c r="J32" s="14">
        <v>3030</v>
      </c>
      <c r="K32" s="11">
        <f t="shared" si="1"/>
        <v>4040</v>
      </c>
      <c r="L32" s="11">
        <f t="shared" si="2"/>
        <v>1010</v>
      </c>
      <c r="M32" s="14">
        <v>1010</v>
      </c>
      <c r="N32" s="23"/>
      <c r="O32" s="23"/>
      <c r="P32" s="14">
        <v>3030</v>
      </c>
      <c r="Q32" s="11">
        <f t="shared" si="3"/>
        <v>4040</v>
      </c>
      <c r="R32" s="11">
        <f t="shared" si="4"/>
        <v>1010</v>
      </c>
      <c r="S32" s="14">
        <v>1010</v>
      </c>
      <c r="T32" s="23"/>
      <c r="U32" s="23"/>
      <c r="V32" s="14">
        <v>3030</v>
      </c>
      <c r="W32" s="11">
        <f t="shared" si="5"/>
        <v>4040</v>
      </c>
    </row>
    <row r="33" spans="1:23" s="6" customFormat="1" ht="63" customHeight="1">
      <c r="A33" s="14" t="s">
        <v>50</v>
      </c>
      <c r="B33" s="15" t="s">
        <v>43</v>
      </c>
      <c r="C33" s="11" t="s">
        <v>61</v>
      </c>
      <c r="D33" s="11" t="s">
        <v>52</v>
      </c>
      <c r="E33" s="13">
        <f t="shared" si="0"/>
        <v>23355.300000000003</v>
      </c>
      <c r="F33" s="13">
        <f t="shared" si="6"/>
        <v>7785.1</v>
      </c>
      <c r="G33" s="23">
        <f>SUM(G34:G34)</f>
        <v>7785.1</v>
      </c>
      <c r="H33" s="23">
        <f>SUM(H34:H34)</f>
        <v>0</v>
      </c>
      <c r="I33" s="23">
        <f>SUM(I34:I34)</f>
        <v>0</v>
      </c>
      <c r="J33" s="23">
        <f>SUM(J34:J34)</f>
        <v>0</v>
      </c>
      <c r="K33" s="13">
        <f t="shared" si="1"/>
        <v>7785.1</v>
      </c>
      <c r="L33" s="13">
        <f t="shared" si="2"/>
        <v>7785.1</v>
      </c>
      <c r="M33" s="23">
        <f>SUM(M34:M34)</f>
        <v>7785.1</v>
      </c>
      <c r="N33" s="23">
        <f>SUM(N34:N34)</f>
        <v>0</v>
      </c>
      <c r="O33" s="23">
        <f>SUM(O34:O34)</f>
        <v>0</v>
      </c>
      <c r="P33" s="23">
        <f>SUM(P34:P34)</f>
        <v>0</v>
      </c>
      <c r="Q33" s="13">
        <f t="shared" si="3"/>
        <v>7785.1</v>
      </c>
      <c r="R33" s="13">
        <f t="shared" si="4"/>
        <v>7785.1</v>
      </c>
      <c r="S33" s="23">
        <f>SUM(S34:S34)</f>
        <v>7785.1</v>
      </c>
      <c r="T33" s="23">
        <f>SUM(T34:T34)</f>
        <v>0</v>
      </c>
      <c r="U33" s="23">
        <f>SUM(U34:U34)</f>
        <v>0</v>
      </c>
      <c r="V33" s="23">
        <f>SUM(V34:V34)</f>
        <v>0</v>
      </c>
      <c r="W33" s="13">
        <f t="shared" si="5"/>
        <v>7785.1</v>
      </c>
    </row>
    <row r="34" spans="1:23" s="6" customFormat="1" ht="64.5" customHeight="1">
      <c r="A34" s="14" t="s">
        <v>51</v>
      </c>
      <c r="B34" s="16" t="s">
        <v>44</v>
      </c>
      <c r="C34" s="11" t="s">
        <v>67</v>
      </c>
      <c r="D34" s="11"/>
      <c r="E34" s="11">
        <f t="shared" si="0"/>
        <v>23355.300000000003</v>
      </c>
      <c r="F34" s="11">
        <f t="shared" si="6"/>
        <v>7785.1</v>
      </c>
      <c r="G34" s="14">
        <v>7785.1</v>
      </c>
      <c r="H34" s="23"/>
      <c r="I34" s="23"/>
      <c r="J34" s="23"/>
      <c r="K34" s="11">
        <f t="shared" si="1"/>
        <v>7785.1</v>
      </c>
      <c r="L34" s="11">
        <f t="shared" si="2"/>
        <v>7785.1</v>
      </c>
      <c r="M34" s="14">
        <v>7785.1</v>
      </c>
      <c r="N34" s="23"/>
      <c r="O34" s="23"/>
      <c r="P34" s="23"/>
      <c r="Q34" s="11">
        <f t="shared" si="3"/>
        <v>7785.1</v>
      </c>
      <c r="R34" s="11">
        <f t="shared" si="4"/>
        <v>7785.1</v>
      </c>
      <c r="S34" s="14">
        <v>7785.1</v>
      </c>
      <c r="T34" s="23"/>
      <c r="U34" s="23"/>
      <c r="V34" s="23"/>
      <c r="W34" s="11">
        <f t="shared" si="5"/>
        <v>7785.1</v>
      </c>
    </row>
    <row r="35" spans="1:23" ht="15.75">
      <c r="A35" s="28" t="s">
        <v>32</v>
      </c>
      <c r="B35" s="29"/>
      <c r="C35" s="29"/>
      <c r="D35" s="30"/>
      <c r="E35" s="24">
        <f>E18+E23+E25+E27+E33</f>
        <v>245133.8</v>
      </c>
      <c r="F35" s="25">
        <f aca="true" t="shared" si="7" ref="F35:W35">F18+F23+F25+F27+F33</f>
        <v>71368.6</v>
      </c>
      <c r="G35" s="24">
        <f t="shared" si="7"/>
        <v>71368.6</v>
      </c>
      <c r="H35" s="24">
        <f t="shared" si="7"/>
        <v>0</v>
      </c>
      <c r="I35" s="24">
        <f t="shared" si="7"/>
        <v>0</v>
      </c>
      <c r="J35" s="24">
        <f t="shared" si="7"/>
        <v>13691.5</v>
      </c>
      <c r="K35" s="24">
        <f t="shared" si="7"/>
        <v>85060.1</v>
      </c>
      <c r="L35" s="25">
        <f t="shared" si="7"/>
        <v>63374.299999999996</v>
      </c>
      <c r="M35" s="24">
        <f t="shared" si="7"/>
        <v>63374.299999999996</v>
      </c>
      <c r="N35" s="24">
        <f t="shared" si="7"/>
        <v>0</v>
      </c>
      <c r="O35" s="24">
        <f t="shared" si="7"/>
        <v>0</v>
      </c>
      <c r="P35" s="24">
        <f t="shared" si="7"/>
        <v>14788.6</v>
      </c>
      <c r="Q35" s="24">
        <f t="shared" si="7"/>
        <v>78162.9</v>
      </c>
      <c r="R35" s="25">
        <f t="shared" si="7"/>
        <v>66185.8</v>
      </c>
      <c r="S35" s="24">
        <f t="shared" si="7"/>
        <v>66185.8</v>
      </c>
      <c r="T35" s="24">
        <f t="shared" si="7"/>
        <v>0</v>
      </c>
      <c r="U35" s="24">
        <f t="shared" si="7"/>
        <v>0</v>
      </c>
      <c r="V35" s="24">
        <f t="shared" si="7"/>
        <v>15725</v>
      </c>
      <c r="W35" s="24">
        <f t="shared" si="7"/>
        <v>81910.80000000002</v>
      </c>
    </row>
  </sheetData>
  <sheetProtection/>
  <mergeCells count="42">
    <mergeCell ref="O10:O16"/>
    <mergeCell ref="F5:K7"/>
    <mergeCell ref="M14:N14"/>
    <mergeCell ref="C3:S3"/>
    <mergeCell ref="R5:W7"/>
    <mergeCell ref="L5:Q7"/>
    <mergeCell ref="F8:K9"/>
    <mergeCell ref="L8:Q9"/>
    <mergeCell ref="W15:W16"/>
    <mergeCell ref="R14:R16"/>
    <mergeCell ref="S15:S16"/>
    <mergeCell ref="R10:T13"/>
    <mergeCell ref="T15:T16"/>
    <mergeCell ref="U10:U16"/>
    <mergeCell ref="S14:T14"/>
    <mergeCell ref="N15:N16"/>
    <mergeCell ref="G14:H14"/>
    <mergeCell ref="L14:L16"/>
    <mergeCell ref="I10:I16"/>
    <mergeCell ref="H15:H16"/>
    <mergeCell ref="L10:N13"/>
    <mergeCell ref="M15:M16"/>
    <mergeCell ref="R8:W9"/>
    <mergeCell ref="W10:W14"/>
    <mergeCell ref="E5:E14"/>
    <mergeCell ref="J10:J16"/>
    <mergeCell ref="K10:K14"/>
    <mergeCell ref="Q10:Q14"/>
    <mergeCell ref="P10:P16"/>
    <mergeCell ref="G15:G16"/>
    <mergeCell ref="E15:E16"/>
    <mergeCell ref="V10:V16"/>
    <mergeCell ref="R1:W2"/>
    <mergeCell ref="Q15:Q16"/>
    <mergeCell ref="A35:D35"/>
    <mergeCell ref="A5:A16"/>
    <mergeCell ref="F14:F16"/>
    <mergeCell ref="B5:B16"/>
    <mergeCell ref="C5:C16"/>
    <mergeCell ref="D5:D16"/>
    <mergeCell ref="F10:H13"/>
    <mergeCell ref="K15:K16"/>
  </mergeCells>
  <printOptions/>
  <pageMargins left="0.03937007874015748" right="0.1968503937007874" top="0" bottom="0.1968503937007874" header="0.31496062992125984" footer="0.31496062992125984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"Служба спасения"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gamov</dc:creator>
  <cp:keywords/>
  <dc:description/>
  <cp:lastModifiedBy>Glava</cp:lastModifiedBy>
  <cp:lastPrinted>2014-10-20T03:55:20Z</cp:lastPrinted>
  <dcterms:created xsi:type="dcterms:W3CDTF">2013-09-24T09:57:00Z</dcterms:created>
  <dcterms:modified xsi:type="dcterms:W3CDTF">2014-10-21T11:31:28Z</dcterms:modified>
  <cp:category/>
  <cp:version/>
  <cp:contentType/>
  <cp:contentStatus/>
</cp:coreProperties>
</file>