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65" windowWidth="19440" windowHeight="5415"/>
  </bookViews>
  <sheets>
    <sheet name="Наименование МО" sheetId="1" r:id="rId1"/>
    <sheet name="Лист1" sheetId="2" r:id="rId2"/>
  </sheets>
  <definedNames>
    <definedName name="_xlnm._FilterDatabase" localSheetId="0" hidden="1">'Наименование МО'!$A$6:$N$483</definedName>
    <definedName name="Print_Area_0_0" localSheetId="0">'Наименование МО'!$C$1:$G$2</definedName>
    <definedName name="Print_Area_0_0_0" localSheetId="0">'Наименование МО'!$C$1:$G$2</definedName>
    <definedName name="Print_Area_0_0_0_0" localSheetId="0">'Наименование МО'!$C$1:$G$2</definedName>
    <definedName name="Print_Area_0_0_0_0_0" localSheetId="0">'Наименование МО'!$C$1:$G$2</definedName>
    <definedName name="Print_Area_0_0_0_0_0_0" localSheetId="0">'Наименование МО'!$C$1:$G$2</definedName>
    <definedName name="Print_Area_0_0_0_0_0_0_0" localSheetId="0">'Наименование МО'!$C$1:$G$2</definedName>
    <definedName name="Print_Area_0_0_0_0_0_0_0_0" localSheetId="0">'Наименование МО'!$C$1:$G$2</definedName>
    <definedName name="Print_Area_0_0_0_0_0_0_0_0_0" localSheetId="0">'Наименование МО'!$C$1:$G$2</definedName>
    <definedName name="Print_Area_0_0_0_0_0_0_0_0_0_0" localSheetId="0">'Наименование МО'!$C$1:$G$2</definedName>
    <definedName name="Print_Area_0_0_0_0_0_0_0_0_0_0_0" localSheetId="0">'Наименование МО'!$C$1:$G$2</definedName>
    <definedName name="Print_Area_0_0_0_0_0_0_0_0_0_0_0_0" localSheetId="0">'Наименование МО'!$C$1:$G$2</definedName>
    <definedName name="Print_Area_0_0_0_0_0_0_0_0_0_0_0_0_0" localSheetId="0">'Наименование МО'!$C$1:$G$2</definedName>
    <definedName name="Print_Area_0_0_0_0_0_0_0_0_0_0_0_0_0_0" localSheetId="0">'Наименование МО'!$C$1:$G$2</definedName>
    <definedName name="Print_Area_0_0_0_0_0_0_0_0_0_0_0_0_0_0_0" localSheetId="0">'Наименование МО'!$C$1:$G$2</definedName>
    <definedName name="Print_Area_0_0_0_0_0_0_0_0_0_0_0_0_0_0_0_0" localSheetId="0">'Наименование МО'!$C$1:$G$2</definedName>
    <definedName name="Print_Area_0_0_0_0_0_0_0_0_0_0_0_0_0_0_0_0_0" localSheetId="0">'Наименование МО'!$C$1:$G$2</definedName>
    <definedName name="Print_Area_0_0_0_0_0_0_0_0_0_0_0_0_0_0_0_0_0_0" localSheetId="0">'Наименование МО'!$C$1:$G$2</definedName>
    <definedName name="Print_Titles_0_0" localSheetId="0">'Наименование МО'!#REF!</definedName>
    <definedName name="Print_Titles_0_0_0" localSheetId="0">'Наименование МО'!#REF!</definedName>
    <definedName name="Print_Titles_0_0_0_0" localSheetId="0">'Наименование МО'!#REF!</definedName>
    <definedName name="Print_Titles_0_0_0_0_0" localSheetId="0">'Наименование МО'!#REF!</definedName>
    <definedName name="Print_Titles_0_0_0_0_0_0" localSheetId="0">'Наименование МО'!#REF!</definedName>
    <definedName name="Print_Titles_0_0_0_0_0_0_0" localSheetId="0">'Наименование МО'!#REF!</definedName>
    <definedName name="Print_Titles_0_0_0_0_0_0_0_0" localSheetId="0">'Наименование МО'!#REF!</definedName>
    <definedName name="Print_Titles_0_0_0_0_0_0_0_0_0" localSheetId="0">'Наименование МО'!#REF!</definedName>
    <definedName name="Print_Titles_0_0_0_0_0_0_0_0_0_0" localSheetId="0">'Наименование МО'!#REF!</definedName>
    <definedName name="Print_Titles_0_0_0_0_0_0_0_0_0_0_0" localSheetId="0">'Наименование МО'!#REF!</definedName>
    <definedName name="Print_Titles_0_0_0_0_0_0_0_0_0_0_0_0" localSheetId="0">'Наименование МО'!#REF!</definedName>
    <definedName name="_xlnm.Print_Titles" localSheetId="0">'Наименование МО'!$3:$6</definedName>
    <definedName name="_xlnm.Print_Area" localSheetId="0">'Наименование МО'!$A$1:$N$475</definedName>
  </definedNames>
  <calcPr calcId="145621"/>
</workbook>
</file>

<file path=xl/calcChain.xml><?xml version="1.0" encoding="utf-8"?>
<calcChain xmlns="http://schemas.openxmlformats.org/spreadsheetml/2006/main">
  <c r="J305" i="1" l="1"/>
  <c r="J385" i="1" l="1"/>
  <c r="J394" i="1"/>
  <c r="J304" i="1" l="1"/>
  <c r="J303" i="1" l="1"/>
  <c r="J43" i="1"/>
  <c r="J302" i="1" l="1"/>
  <c r="J301" i="1" l="1"/>
  <c r="J300" i="1" l="1"/>
  <c r="J299" i="1" l="1"/>
  <c r="M461" i="1" l="1"/>
  <c r="M460" i="1"/>
  <c r="J460" i="1" l="1"/>
  <c r="J461" i="1"/>
  <c r="J146" i="1"/>
  <c r="J463" i="1"/>
  <c r="J464" i="1"/>
  <c r="J465" i="1"/>
  <c r="J466" i="1"/>
  <c r="J467" i="1"/>
  <c r="J468" i="1"/>
  <c r="J469" i="1"/>
  <c r="J470" i="1"/>
  <c r="J471" i="1"/>
  <c r="J472" i="1"/>
  <c r="J473" i="1"/>
  <c r="J166" i="1"/>
  <c r="J475" i="1"/>
  <c r="J476" i="1"/>
  <c r="J477" i="1"/>
  <c r="J478" i="1"/>
  <c r="J479" i="1"/>
  <c r="J480" i="1"/>
  <c r="J481" i="1"/>
  <c r="J482" i="1"/>
  <c r="J483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45" i="1" l="1"/>
  <c r="J298" i="1" l="1"/>
  <c r="J442" i="1" l="1"/>
  <c r="J443" i="1"/>
  <c r="J444" i="1"/>
  <c r="J404" i="1" l="1"/>
  <c r="J297" i="1" l="1"/>
  <c r="J441" i="1" l="1"/>
  <c r="J296" i="1" l="1"/>
  <c r="M104" i="1" l="1"/>
  <c r="M165" i="1"/>
  <c r="J164" i="1"/>
  <c r="J165" i="1"/>
  <c r="J143" i="1" l="1"/>
  <c r="J295" i="1" l="1"/>
  <c r="J438" i="1" l="1"/>
  <c r="J435" i="1"/>
  <c r="J436" i="1"/>
  <c r="J437" i="1"/>
  <c r="J433" i="1"/>
  <c r="J434" i="1"/>
  <c r="J431" i="1"/>
  <c r="J432" i="1"/>
  <c r="J161" i="1"/>
  <c r="J294" i="1" l="1"/>
  <c r="J163" i="1" l="1"/>
  <c r="J162" i="1"/>
  <c r="J424" i="1"/>
  <c r="J425" i="1"/>
  <c r="J426" i="1"/>
  <c r="J427" i="1"/>
  <c r="J428" i="1"/>
  <c r="J420" i="1"/>
  <c r="J421" i="1"/>
  <c r="J293" i="1" l="1"/>
  <c r="J292" i="1" l="1"/>
  <c r="J291" i="1" l="1"/>
  <c r="J419" i="1" l="1"/>
  <c r="M160" i="1" l="1"/>
  <c r="J417" i="1" l="1"/>
  <c r="J160" i="1"/>
  <c r="J290" i="1" l="1"/>
  <c r="J289" i="1" l="1"/>
  <c r="J416" i="1" l="1"/>
  <c r="J159" i="1"/>
  <c r="J288" i="1" l="1"/>
  <c r="J287" i="1" l="1"/>
  <c r="D60" i="2"/>
  <c r="C60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32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4" i="2"/>
  <c r="J410" i="1"/>
  <c r="J411" i="1"/>
  <c r="J412" i="1"/>
  <c r="J413" i="1"/>
  <c r="J414" i="1"/>
  <c r="J286" i="1" l="1"/>
  <c r="J285" i="1" l="1"/>
  <c r="J284" i="1" l="1"/>
  <c r="J142" i="1" l="1"/>
  <c r="J141" i="1"/>
  <c r="J283" i="1" l="1"/>
  <c r="J282" i="1" l="1"/>
  <c r="J280" i="1" l="1"/>
  <c r="J281" i="1"/>
  <c r="J279" i="1" l="1"/>
  <c r="J405" i="1" l="1"/>
  <c r="J278" i="1" l="1"/>
  <c r="J277" i="1" l="1"/>
  <c r="J276" i="1" l="1"/>
  <c r="J144" i="1" l="1"/>
  <c r="J158" i="1" l="1"/>
  <c r="J395" i="1" l="1"/>
  <c r="J396" i="1"/>
  <c r="J402" i="1"/>
  <c r="J401" i="1"/>
  <c r="J400" i="1"/>
  <c r="J157" i="1"/>
  <c r="J380" i="1"/>
  <c r="J362" i="1"/>
  <c r="J358" i="1"/>
  <c r="J155" i="1"/>
  <c r="J154" i="1"/>
  <c r="J151" i="1"/>
  <c r="J149" i="1"/>
  <c r="J148" i="1"/>
  <c r="J147" i="1"/>
  <c r="J62" i="1"/>
  <c r="J57" i="1"/>
  <c r="J48" i="1"/>
  <c r="J46" i="1"/>
  <c r="J35" i="1"/>
  <c r="J34" i="1"/>
  <c r="J22" i="1"/>
  <c r="J275" i="1" l="1"/>
  <c r="J274" i="1" l="1"/>
  <c r="J273" i="1" l="1"/>
  <c r="J271" i="1" l="1"/>
  <c r="J272" i="1"/>
  <c r="J398" i="1" l="1"/>
  <c r="J409" i="1" l="1"/>
  <c r="J397" i="1" l="1"/>
  <c r="J270" i="1" l="1"/>
  <c r="J10" i="1" l="1"/>
  <c r="J152" i="1" l="1"/>
  <c r="J363" i="1" l="1"/>
  <c r="J361" i="1"/>
  <c r="J360" i="1"/>
  <c r="J359" i="1"/>
  <c r="J357" i="1"/>
  <c r="J329" i="1"/>
  <c r="J356" i="1"/>
  <c r="J355" i="1"/>
  <c r="J354" i="1"/>
  <c r="J353" i="1"/>
  <c r="J328" i="1"/>
  <c r="J327" i="1"/>
  <c r="J393" i="1"/>
  <c r="J391" i="1"/>
  <c r="J390" i="1"/>
  <c r="J326" i="1"/>
  <c r="J325" i="1"/>
  <c r="J324" i="1"/>
  <c r="J323" i="1"/>
  <c r="J349" i="1"/>
  <c r="J347" i="1"/>
  <c r="J346" i="1"/>
  <c r="J384" i="1"/>
  <c r="M345" i="1"/>
  <c r="J345" i="1" s="1"/>
  <c r="J344" i="1"/>
  <c r="J145" i="1"/>
  <c r="J153" i="1"/>
  <c r="J382" i="1"/>
  <c r="J381" i="1"/>
  <c r="J341" i="1"/>
  <c r="J340" i="1"/>
  <c r="J377" i="1"/>
  <c r="J376" i="1"/>
  <c r="J339" i="1"/>
  <c r="J375" i="1"/>
  <c r="J320" i="1"/>
  <c r="J374" i="1"/>
  <c r="J337" i="1"/>
  <c r="J336" i="1"/>
  <c r="J319" i="1"/>
  <c r="J317" i="1"/>
  <c r="J315" i="1"/>
  <c r="J314" i="1"/>
  <c r="J373" i="1"/>
  <c r="J372" i="1"/>
  <c r="J366" i="1"/>
  <c r="J333" i="1"/>
  <c r="J332" i="1"/>
  <c r="J150" i="1"/>
  <c r="J365" i="1"/>
  <c r="J364" i="1"/>
  <c r="J313" i="1" l="1"/>
  <c r="J312" i="1"/>
  <c r="J330" i="1"/>
  <c r="J309" i="1"/>
  <c r="J308" i="1"/>
  <c r="J307" i="1"/>
  <c r="J408" i="1" l="1"/>
  <c r="J407" i="1"/>
  <c r="J406" i="1"/>
  <c r="J269" i="1" l="1"/>
  <c r="J268" i="1" l="1"/>
  <c r="J267" i="1" l="1"/>
  <c r="J111" i="1" l="1"/>
  <c r="J266" i="1" l="1"/>
  <c r="J265" i="1" l="1"/>
  <c r="J264" i="1" l="1"/>
  <c r="J263" i="1" l="1"/>
  <c r="J262" i="1" l="1"/>
  <c r="J261" i="1" l="1"/>
  <c r="J260" i="1" l="1"/>
  <c r="J259" i="1" l="1"/>
  <c r="J258" i="1" l="1"/>
  <c r="J257" i="1" l="1"/>
  <c r="J86" i="1" l="1"/>
  <c r="J139" i="1" l="1"/>
  <c r="J256" i="1" l="1"/>
  <c r="J255" i="1" l="1"/>
  <c r="J254" i="1" l="1"/>
  <c r="J253" i="1" l="1"/>
  <c r="J252" i="1" l="1"/>
  <c r="J251" i="1" l="1"/>
  <c r="J250" i="1" l="1"/>
  <c r="J243" i="1" l="1"/>
  <c r="J244" i="1"/>
  <c r="J245" i="1"/>
  <c r="J246" i="1"/>
  <c r="J247" i="1"/>
  <c r="J248" i="1"/>
  <c r="J249" i="1"/>
  <c r="J241" i="1"/>
  <c r="J242" i="1"/>
  <c r="J240" i="1" l="1"/>
  <c r="J228" i="1" l="1"/>
  <c r="J229" i="1"/>
  <c r="J230" i="1"/>
  <c r="J231" i="1"/>
  <c r="J232" i="1"/>
  <c r="J233" i="1"/>
  <c r="J234" i="1"/>
  <c r="J235" i="1"/>
  <c r="J236" i="1"/>
  <c r="J237" i="1"/>
  <c r="J238" i="1"/>
  <c r="J239" i="1"/>
  <c r="J226" i="1" l="1"/>
  <c r="J227" i="1"/>
  <c r="J224" i="1" l="1"/>
  <c r="J225" i="1"/>
  <c r="J223" i="1"/>
  <c r="J222" i="1"/>
  <c r="J221" i="1" l="1"/>
  <c r="J220" i="1"/>
  <c r="J219" i="1"/>
  <c r="J218" i="1"/>
  <c r="J217" i="1"/>
  <c r="J216" i="1" l="1"/>
  <c r="J138" i="1" l="1"/>
  <c r="J137" i="1"/>
  <c r="J136" i="1"/>
  <c r="J215" i="1" l="1"/>
  <c r="J214" i="1" l="1"/>
  <c r="J213" i="1"/>
  <c r="J212" i="1" l="1"/>
  <c r="J210" i="1" l="1"/>
  <c r="J211" i="1"/>
  <c r="J209" i="1" l="1"/>
  <c r="J208" i="1" l="1"/>
  <c r="J205" i="1" l="1"/>
  <c r="J206" i="1"/>
  <c r="J207" i="1"/>
  <c r="J204" i="1"/>
  <c r="J203" i="1" l="1"/>
  <c r="J201" i="1" l="1"/>
  <c r="J202" i="1"/>
  <c r="J199" i="1" l="1"/>
  <c r="J200" i="1"/>
  <c r="J198" i="1" l="1"/>
  <c r="J197" i="1" l="1"/>
  <c r="J107" i="1" l="1"/>
  <c r="J196" i="1" l="1"/>
  <c r="J185" i="1" l="1"/>
  <c r="J186" i="1"/>
  <c r="J187" i="1"/>
  <c r="J193" i="1" l="1"/>
  <c r="J194" i="1"/>
  <c r="J180" i="1"/>
  <c r="J182" i="1" l="1"/>
  <c r="J181" i="1"/>
  <c r="J131" i="1" l="1"/>
  <c r="J191" i="1" l="1"/>
  <c r="J192" i="1"/>
  <c r="J183" i="1"/>
  <c r="J179" i="1"/>
  <c r="J129" i="1" l="1"/>
  <c r="J130" i="1"/>
  <c r="J190" i="1" l="1"/>
  <c r="J189" i="1"/>
  <c r="J188" i="1"/>
  <c r="J135" i="1"/>
  <c r="J140" i="1"/>
  <c r="J125" i="1"/>
  <c r="J195" i="1"/>
  <c r="J101" i="1"/>
  <c r="J133" i="1"/>
  <c r="J128" i="1"/>
  <c r="J127" i="1"/>
  <c r="J126" i="1"/>
  <c r="J132" i="1"/>
  <c r="J115" i="1" l="1"/>
  <c r="J112" i="1"/>
  <c r="J114" i="1"/>
  <c r="J100" i="1"/>
  <c r="J67" i="1"/>
  <c r="J124" i="1"/>
  <c r="J123" i="1"/>
  <c r="J122" i="1"/>
  <c r="J121" i="1"/>
  <c r="J120" i="1"/>
  <c r="J119" i="1"/>
  <c r="J118" i="1"/>
  <c r="J117" i="1"/>
  <c r="J116" i="1"/>
  <c r="J113" i="1"/>
  <c r="J109" i="1"/>
  <c r="J108" i="1"/>
  <c r="J106" i="1"/>
  <c r="J105" i="1"/>
  <c r="J104" i="1"/>
  <c r="J103" i="1"/>
  <c r="J102" i="1"/>
  <c r="J99" i="1"/>
  <c r="J98" i="1"/>
  <c r="J97" i="1"/>
  <c r="J96" i="1"/>
  <c r="J95" i="1"/>
  <c r="J94" i="1"/>
  <c r="J93" i="1"/>
  <c r="J92" i="1"/>
  <c r="J84" i="1"/>
  <c r="J83" i="1"/>
  <c r="J82" i="1"/>
  <c r="J81" i="1"/>
  <c r="J30" i="1"/>
  <c r="J85" i="1" l="1"/>
  <c r="J174" i="1"/>
  <c r="M72" i="1"/>
  <c r="M73" i="1"/>
  <c r="M74" i="1"/>
  <c r="M75" i="1"/>
  <c r="J87" i="1" l="1"/>
  <c r="J88" i="1"/>
  <c r="J89" i="1"/>
  <c r="J90" i="1"/>
  <c r="J91" i="1"/>
  <c r="J110" i="1"/>
  <c r="J13" i="1" l="1"/>
  <c r="J11" i="1" l="1"/>
  <c r="J76" i="1"/>
  <c r="J77" i="1"/>
  <c r="J78" i="1"/>
  <c r="J79" i="1"/>
  <c r="J80" i="1"/>
  <c r="J70" i="1"/>
  <c r="J24" i="1"/>
  <c r="J25" i="1"/>
  <c r="J26" i="1"/>
  <c r="J27" i="1"/>
  <c r="J28" i="1"/>
  <c r="J29" i="1"/>
  <c r="J17" i="1"/>
  <c r="J31" i="1"/>
  <c r="J32" i="1"/>
  <c r="J33" i="1"/>
  <c r="J36" i="1"/>
  <c r="J37" i="1"/>
  <c r="J38" i="1"/>
  <c r="J39" i="1"/>
  <c r="J40" i="1"/>
  <c r="J41" i="1"/>
  <c r="J44" i="1"/>
  <c r="J45" i="1"/>
  <c r="J47" i="1"/>
  <c r="J49" i="1"/>
  <c r="J50" i="1"/>
  <c r="J51" i="1"/>
  <c r="J52" i="1"/>
  <c r="J53" i="1"/>
  <c r="J54" i="1"/>
  <c r="J55" i="1"/>
  <c r="J56" i="1"/>
  <c r="J58" i="1"/>
  <c r="J59" i="1"/>
  <c r="J60" i="1"/>
  <c r="J61" i="1"/>
  <c r="J63" i="1"/>
  <c r="J64" i="1"/>
  <c r="J65" i="1"/>
  <c r="J66" i="1"/>
  <c r="J69" i="1"/>
  <c r="J68" i="1"/>
  <c r="J71" i="1"/>
  <c r="J72" i="1"/>
  <c r="J73" i="1"/>
  <c r="J74" i="1"/>
  <c r="J75" i="1"/>
  <c r="J9" i="1"/>
  <c r="J14" i="1"/>
  <c r="J15" i="1"/>
  <c r="J16" i="1"/>
  <c r="J19" i="1"/>
  <c r="J20" i="1"/>
  <c r="J21" i="1"/>
  <c r="J8" i="1"/>
</calcChain>
</file>

<file path=xl/sharedStrings.xml><?xml version="1.0" encoding="utf-8"?>
<sst xmlns="http://schemas.openxmlformats.org/spreadsheetml/2006/main" count="4183" uniqueCount="1733">
  <si>
    <t>№ п\п</t>
  </si>
  <si>
    <t xml:space="preserve">Всего обслуживаемых жилых домов </t>
  </si>
  <si>
    <t>г. Краснокамск, ул. Циолковского, 8 / 58.074324, 55.662952</t>
  </si>
  <si>
    <t>г. Краснокамск, ул. Циолковского, 4 / 58.074767, 55.663751</t>
  </si>
  <si>
    <t>─</t>
  </si>
  <si>
    <t>грунт</t>
  </si>
  <si>
    <t>г. Краснокамск, ул. Пугачева, 11 / 58.079319, 55.711531</t>
  </si>
  <si>
    <t>г. Краснокамск, ул. К. Либкнехта, 1а / 58.082283, 55.734162</t>
  </si>
  <si>
    <t>г. Краснокамск, Рождественский проезд, 3 / 58.078797, 55.712183</t>
  </si>
  <si>
    <t>асфальт</t>
  </si>
  <si>
    <t>г. Краснокамск, ул. Калинина, 18 / 58.078280, 55.716620</t>
  </si>
  <si>
    <t>г. Краснокамск, ул. Суворова, 5 / 58.076876, 55.733932</t>
  </si>
  <si>
    <t>г. Краснокамск, ул. К. Маркса, 11 / 58.080503, 55.740493</t>
  </si>
  <si>
    <t>г. Краснокамск, пер. Банковский, 4 / 58.079581, 55.754027</t>
  </si>
  <si>
    <t>г. Краснокамск, ул. Калинина, 5/2 / 58.075665, 55.738049</t>
  </si>
  <si>
    <t>г. Краснокамск, ул. К. Маркса, 3 / 58.079609, 55.736789</t>
  </si>
  <si>
    <t>г. Краснокамск, ул. 50 лет Октября, 1 / 58.073405, 55.740940</t>
  </si>
  <si>
    <t>г. Краснокамск, ул. Чехова, 3 / 58.079362, 55.743691</t>
  </si>
  <si>
    <t>г. Краснокамск, ул. Калинина, 10 / 58.076384, 55.736774</t>
  </si>
  <si>
    <t>г. Краснокамск, ул. Коммунистическая, 10а / 58.085395, 55.763195</t>
  </si>
  <si>
    <t>г. Краснокамск, пр. Мира, 10 / 58.081114, 55.747944</t>
  </si>
  <si>
    <t>г. Краснокамск, пр. Мира, 9 / 58.081561, 55.749503;  58.081797, 55.749940</t>
  </si>
  <si>
    <t>г. Краснокамск, пр. Комсомольский, 9 / 58.081919, 55.754559</t>
  </si>
  <si>
    <t>г. Краснокамск, ул. Большевистская, 39 / 58.083499, 55.753643</t>
  </si>
  <si>
    <t>г. Краснокамск, пр. Маяковского, 16 / 58.081079, 55.756953</t>
  </si>
  <si>
    <t>г. Краснокамск, ул. Пушкина, 12 / 58.089659, 55.756513</t>
  </si>
  <si>
    <t>г. Краснокамск, ул. Пушкина, 16 / 58.089238, 55.753890</t>
  </si>
  <si>
    <t>г. Краснокамск, ул. Победы, 2 / 58.085496, 55.779783</t>
  </si>
  <si>
    <t>г. Краснокамск, ул. Энтузиастов, 20 / 58.088457, 55.776599</t>
  </si>
  <si>
    <t>г. Краснокамск, ул. К. Маркса, 89 / 58.090152, 55.783031</t>
  </si>
  <si>
    <t>г. Краснокамск, ул. Дзержинского, 2а / 58.069110, 55.799076</t>
  </si>
  <si>
    <t>г. Краснокамск, ул. Дзержинского, 7 / 58.067262, 55.799719</t>
  </si>
  <si>
    <t>г. Краснокамск, ул. Республиканская, 1 / 58.060098, 55.806167</t>
  </si>
  <si>
    <t>г. Краснокамск, ул. Энергетиков, 1 / 58.064821, 55.800743</t>
  </si>
  <si>
    <t>д. Ананичи</t>
  </si>
  <si>
    <t>д. Ананичи (р-он магазина № 32) / 58,254264 55,831984</t>
  </si>
  <si>
    <t>г. Краснокамск, ул. Геофизиков, 23 / 58.077319, 55.765298</t>
  </si>
  <si>
    <t>асфальтобетон</t>
  </si>
  <si>
    <t>Реестр мест (площадок) накопления твердых коммунальных отходов на территории Краснокамского городского округа</t>
  </si>
  <si>
    <t>Данные о собственниках мест (площадок) накопления ТКО</t>
  </si>
  <si>
    <t>Данные об источниках образования ТКО</t>
  </si>
  <si>
    <t>сведения об объекте капитального строительства</t>
  </si>
  <si>
    <t>—</t>
  </si>
  <si>
    <t>1</t>
  </si>
  <si>
    <t xml:space="preserve">ООО "Пермская сетевая компания", ОГРН 1075904022644, г. Пермь, ул. Сибирская, 67
</t>
  </si>
  <si>
    <t>ТСЖ "Пушкина, 16", ОГРН 1115916000100, г. Краснокамск, ул. Пушкина, 16</t>
  </si>
  <si>
    <t>ул.Циолковского,8</t>
  </si>
  <si>
    <t>ул.Циолковского,4</t>
  </si>
  <si>
    <t>пер. Восточный, 4; ул. Восточная, 1,2,3</t>
  </si>
  <si>
    <t>Рождественский проезд, 3,3а,3б</t>
  </si>
  <si>
    <t>ул. Гагарина, 2а,2б</t>
  </si>
  <si>
    <t>ул. Пугачева, 11,13</t>
  </si>
  <si>
    <t>ул. Запальта, 17/1,17/2,17/3,17/4,18/1,18/2,18/3; ул. Пугачева, 17,19</t>
  </si>
  <si>
    <t>ул. К.Маркса,20,18,22,24; ул. Чапева, 26; пр. Маяковского, 1,2</t>
  </si>
  <si>
    <t>ул. К.Либкнехта, 1,1а,3,5; ул. Чапаева, 3а,5,7,17</t>
  </si>
  <si>
    <t>ул. Чапаева, 23,9,11,13,21,25</t>
  </si>
  <si>
    <t>ул. Чапаева, 29,27,31</t>
  </si>
  <si>
    <t>ул. Восточная, ул. П.Осипенко</t>
  </si>
  <si>
    <t>ул. Бумажников</t>
  </si>
  <si>
    <t>ул.Лихачева, ул.Загородная, ул.Нахимова, ул. Металлистов</t>
  </si>
  <si>
    <t>ул. Декабристов</t>
  </si>
  <si>
    <t>Рождественский проезд, ул.Декабристов</t>
  </si>
  <si>
    <t>Рябиновый проезд, 2; ул. Калинина, 18</t>
  </si>
  <si>
    <t>пер.Нагорный, ул. Уральская</t>
  </si>
  <si>
    <t>пер.Гознаковский, 2,3,4,6; ул.К.Либкнехта, 4,4а,4б,6,8; ул.Комарова, 4,4а,6</t>
  </si>
  <si>
    <t>ул. К.Маркса, 11,9,13,15; ул.Школьная,4,10; ул.Большевивтская,12,14,16,22,28,7,9</t>
  </si>
  <si>
    <t>ул. К.Маркса, 21,17,19,23,25,27; ул. Большевистская, 30,32,34,36,38</t>
  </si>
  <si>
    <t>пер. Банковский, 4,6; пр. Комсомольский, 24,22; пр. Мира ,9 (квартиры с 104 по 206)</t>
  </si>
  <si>
    <t>ул. К.Маркса, 3,1,3а,4,4а; ул. Большевистская,1-6,8,10; ул.К.Либкнехта, 7,9; ул.Чапаева, 4; пер.В.Швая, 2,3/6</t>
  </si>
  <si>
    <t>ул. Чехова, 2,3,4; ул.Большевистская, 13,15; ул.Школьная, 7,7а; ул.Свердлова, 14,16,18</t>
  </si>
  <si>
    <t>ул. К.Либкнехта, 17,19,21; ул. Калинина, 4</t>
  </si>
  <si>
    <t>ул. Шоссейная, 3,4,5,6,7,9; ул.Школьная, 14</t>
  </si>
  <si>
    <t>ул. Энтузиастов, 7,9,11,11а</t>
  </si>
  <si>
    <t>пр. Мира, 8,8а,10; ул.Большевистская, 23,25,27</t>
  </si>
  <si>
    <t>пр. Комсомольский, 9,11,13; ул. Культуры, 3,5; пр. Маяковского,12</t>
  </si>
  <si>
    <t>ул. Большевистская, 39,37,41,52,52а,54; пр. Комсомольский,5,7; пр.Маяковского, 6,8</t>
  </si>
  <si>
    <t>ул. Пушкина, 4,6,10,12,14; ул.Чапаева, 51,53</t>
  </si>
  <si>
    <t>ул. Чапаева, 61,37,43,45,47,55,57,57а,59,63,65,67</t>
  </si>
  <si>
    <t>ул. Пушкина, 16</t>
  </si>
  <si>
    <t>ул. Победы, 5,6; ул.Звездная,2,4; ул.Энтузиастов, 23,29</t>
  </si>
  <si>
    <t>ул. Энтузиастов, 20,24</t>
  </si>
  <si>
    <t>ул. Энтузиастов, 28,26,30,32; ул. Звездная, 8</t>
  </si>
  <si>
    <t>ул. К. Маркса, 89,87,91; ул. Звездная,10,10а,12</t>
  </si>
  <si>
    <t>ул.  10 Пятилетки, 3,5</t>
  </si>
  <si>
    <t>ул. П. Морозова, 5,6,8; ул.Фрунзе, 1,3,3а,4; ул. Ленина,11,13,12,14; ул. Горького, 2; ул. Крупской, 4а</t>
  </si>
  <si>
    <t>ул. Дзержинского, 2а,4а; ул. П.Морозова, 2,4; ул. Ленина, 5,6,7,8,9</t>
  </si>
  <si>
    <t>ул. Дзержинского, 5,7,8а,9,11; ул. П. Морозова, 1,3</t>
  </si>
  <si>
    <t>ул. Советская, 18,20,22,33,35; пер. Клубный, 1,9</t>
  </si>
  <si>
    <t>ул. Республиканская, 1; ул. Советская, 14,16а,31; ул. Садовая, 2</t>
  </si>
  <si>
    <t>ул. Спортивная, 10</t>
  </si>
  <si>
    <t>ул. Спортивная, ул.Заводская 2-я</t>
  </si>
  <si>
    <t>ул. Спортивная, ул. Заводская</t>
  </si>
  <si>
    <t>пер. Рабочий</t>
  </si>
  <si>
    <t>ул. Полевая, ул. Пионерская, ул. Краснокармейская, ул. Герцена, ул. Республиканская, ул. Садовая</t>
  </si>
  <si>
    <t>ул. Белинского, пер. Новоласьвинский, пер. Береговой, ул. Невская</t>
  </si>
  <si>
    <t>пер. Клубный, ул. Советская</t>
  </si>
  <si>
    <t>0</t>
  </si>
  <si>
    <t>ул. Киевская, ул. Славгородская, ул. Городская</t>
  </si>
  <si>
    <t>ул. Энергетиков</t>
  </si>
  <si>
    <t>ул. Энергетиков, пер. Энергетиков, ул. Новолинейная, ул. Кирова, ул. Линейная</t>
  </si>
  <si>
    <t>ул. Новолинейная, ул. Линейная, ул. Кирова, ул. Дзержинского, ул. Совхозная, пер. Совхозный, ул. Краснокамская, ул. Моховая</t>
  </si>
  <si>
    <t>ул. Крупская</t>
  </si>
  <si>
    <t>ул. Дзержинского, ул. Ленина</t>
  </si>
  <si>
    <t>ул. Моховая, ул. Крупской, ул. Ленина, пер. Лесной, ул. Лесная, ул. Фрунзе, ул. М. Горького, ул. Широкая, ул. Лермонтова, ул. Набережная, ул. Октябрьская, ул. 8 Марта, ул. П.Морозова, ул. Красноуральская, ул. Краснокамская, ул. Трудовая</t>
  </si>
  <si>
    <t>ул. Линейная, 5</t>
  </si>
  <si>
    <t>ул. Линейная, 2,3,4</t>
  </si>
  <si>
    <t>ул. Кирпичная, 4,6,6а,8,8а,10,11,13; ул. Садовая 1-я, 1,3</t>
  </si>
  <si>
    <t>ул. Садовая 1-я, ул. Садовая 2-я,ул. Садовая 3-я</t>
  </si>
  <si>
    <t>г. Краснокамск, ул. Геофизиков, 14 / 58.081031 55.761999</t>
  </si>
  <si>
    <t>ПАО "Пермнефтегеофизика", ОГРН 1025900911233, г. Пермь, ул. Лодыгина, 34</t>
  </si>
  <si>
    <t>г. Краснокамск, мкр. Матросова, склад ВМ</t>
  </si>
  <si>
    <t>г. Краснокамск, мкр. Матросова / 58.087041 55.814538</t>
  </si>
  <si>
    <t>г. Краснокамск, ул. Промышленная, 2 / 58.077929 55.786943</t>
  </si>
  <si>
    <t>г. Краснокамск, ул. К. Маркса, 20 / 58.085511 55.751203</t>
  </si>
  <si>
    <t>г. Краснокамск, ул. Молодежная, 5 / 58.087466 55.765863</t>
  </si>
  <si>
    <t>г. Краснокамск, ул. Шоссейная, 29</t>
  </si>
  <si>
    <t>бетонная плита / 2,0</t>
  </si>
  <si>
    <t>площадка бетонированная / 24,0</t>
  </si>
  <si>
    <t>бетонные плиты / 24,0</t>
  </si>
  <si>
    <t xml:space="preserve">площадка бетонированная с металлическим ограждением из стальных труб с облицовкой профнастилом / 24,0
</t>
  </si>
  <si>
    <t xml:space="preserve">площадка бетонированная с металлическим ограждением из стальных труб с облицовкой профнастилом / 32,0
</t>
  </si>
  <si>
    <t>бетонная плита / 3,6</t>
  </si>
  <si>
    <t>бетонная плита / 12,0</t>
  </si>
  <si>
    <t>бетонная плита / 9,0</t>
  </si>
  <si>
    <t>шпалы / информация не предоставлена</t>
  </si>
  <si>
    <t>г. Краснокамск, ул. Шоссейная, д. 29 / 58.071109 55.774395; 58.071049 55.774353</t>
  </si>
  <si>
    <t>ООО "Краснокамский завод ЖБК", ОГРН 1125904001090, г. Пермь, ул. Василия Васильева, д. 3, офис 5</t>
  </si>
  <si>
    <t>ул. Энтузиастов, 1,2,3,5,7,9</t>
  </si>
  <si>
    <t>ул. Энтузиастов, 6-23</t>
  </si>
  <si>
    <t>ул. Молодежная, ул. Полевая</t>
  </si>
  <si>
    <t>ул. Молодежная, 1,2,3,4,5,6,8,10</t>
  </si>
  <si>
    <t>ул. Транспортная, 2</t>
  </si>
  <si>
    <t>ул. Транспортная, ул. Нефтяников, ул. Мира</t>
  </si>
  <si>
    <t>ул. Советская, 3</t>
  </si>
  <si>
    <t>ул. Механизаторов, ул. Первомайская, ул. Садовая, ул. Советская</t>
  </si>
  <si>
    <t>ул. Лесная, ул. Уральская, ул. Набережная, ул. Зеленая, ул. Северокамская</t>
  </si>
  <si>
    <t>ул. Советская, ул. Совхозная, ул. Дальняя, ул. Труда, ул. Турбина</t>
  </si>
  <si>
    <t>ул. Новостройки, ул. Октябрьская</t>
  </si>
  <si>
    <t>ул. Строителей, 1</t>
  </si>
  <si>
    <t>ул. Строителей, 1а</t>
  </si>
  <si>
    <t>ул. Строителей, 4,6; ул. Комсомольская, 1,2,3,4,5,7,8</t>
  </si>
  <si>
    <t>бетонированная площадка с бетонным ограждением / 24,0</t>
  </si>
  <si>
    <t>бетонированная площадка с бетонным ограждением / 18,0</t>
  </si>
  <si>
    <t>бетонированная площадка с бетонным ограждением / 4,2</t>
  </si>
  <si>
    <t>ул. Сосновая, 1,2,3,4,5,6</t>
  </si>
  <si>
    <t>основание твердое / 0,8</t>
  </si>
  <si>
    <t>ул. Северная, 2,4; ул. Новостройки, 1,2,3</t>
  </si>
  <si>
    <t>ул. Центральная, 1,2,3,4,5</t>
  </si>
  <si>
    <t>площадка бетонированная с металлическим ограждением из стальных труб с облицовкой профнастилом / 24,0</t>
  </si>
  <si>
    <t xml:space="preserve">площадка бетонированная с металлическим ограждением из стальных труб с облицовкой профнастилом / 18,0
</t>
  </si>
  <si>
    <t>с. Усть-Сыны</t>
  </si>
  <si>
    <t>ул. Молодежная, ул. Лесная, ул. Заводская, ул. Красная</t>
  </si>
  <si>
    <t>ул. Железнодорожная, ул. Красная</t>
  </si>
  <si>
    <t>ул. Железнодорожная, пер. Северный 1-й, пер. Северный 2-й, ул. Красная</t>
  </si>
  <si>
    <t>ул. Железнодорожная, ул. Первомайская, пер. Пионерский, пер. Клубный, ул. Молодежная, ул. Комсомольская</t>
  </si>
  <si>
    <t>ул. Железнодорожная, ул. Комсомольская, ул. Молодежная, ул. Строителей, пер. Фабричный, пер. Школьный, пер. Вокзальный</t>
  </si>
  <si>
    <t>ул. Центральная, 7,9,10,11,12</t>
  </si>
  <si>
    <t>ул. Совхозная, 2</t>
  </si>
  <si>
    <t>ул. Центральная, 10,12,13,14,16,18 и б/н</t>
  </si>
  <si>
    <t>бетонная плита / 5,25</t>
  </si>
  <si>
    <t>площадка бетонированная с металлическим ограждением из стальных труб с облицовкой профнастилом / 12,0</t>
  </si>
  <si>
    <t>г. Краснокамск, ул. Владимира Кима, д. 3 / 58.067609 55.820674</t>
  </si>
  <si>
    <t>Общество с ограниченной ответственностью "Виктория", ОГРН 1125904018877, г.Пермь, ул. Героев Хасана, д. 100, офис 55</t>
  </si>
  <si>
    <t>гравийно-щебеночная отсыпка / 9,0</t>
  </si>
  <si>
    <t>г. Краснокамск, ул. Владимира Кима, д.3 (лит. А, И, К, Е, Ж, П, М)</t>
  </si>
  <si>
    <t>г. Краснокамск, пер. Гознаковский, 3 / 58,079406 55,731724</t>
  </si>
  <si>
    <t>г. Краснокамск, ул. Трубная, д. 6а / 58.093384 55.791032</t>
  </si>
  <si>
    <t>бетонная плита / 16,0</t>
  </si>
  <si>
    <t>Общество с ограниченной ответственностью "Горизонталь", ОГРН 1165958088152, г.Краснокамск, ул. Трубная, д. 6а</t>
  </si>
  <si>
    <t>г. Краснокамск, ул. Трубная, 6а</t>
  </si>
  <si>
    <t>г. Краснокамск, ул. Орджоникидзе, 4Б / 58,080174 55,744666</t>
  </si>
  <si>
    <t>г. Краснокамск, ул. К. Либкнехта, 17 / 58,076864 55,737933</t>
  </si>
  <si>
    <t xml:space="preserve">г. Краснокамск, ул. 10 Пятилетки, 2 / 58.089148 55.773497
</t>
  </si>
  <si>
    <t>ул. 10 Пятилетки, 2,2а</t>
  </si>
  <si>
    <t>бетонная с ограждением из профнастила / 24,0</t>
  </si>
  <si>
    <t>г. Краснокамск, пер. Восточный / 58,062165 55,823583</t>
  </si>
  <si>
    <t>г. Краснокамск, ул. Моховая / 58,066672 55,803094</t>
  </si>
  <si>
    <t>г. Краснокамск, ул. Спортивная, 17 / 58,072040 55,791802</t>
  </si>
  <si>
    <t>ул.Трактовая , ул.Подгорная</t>
  </si>
  <si>
    <t>ул.Железнодорожная, 4, ул.Трудовая, 3</t>
  </si>
  <si>
    <t>пер.Зеленый, пер.Полевой, ул.Полевая, пер.Новый, пер.Песчаный, ул. Трактовая, ул.Трактовая 2-я</t>
  </si>
  <si>
    <t>ул.Лесная, ул.Звездная, пер.Березовый, ул.Молодежная, ул.Рябиновая, ул.Заречная</t>
  </si>
  <si>
    <t>ООО "УК "Уютный Дом ДТА", ОГРН 1115907001374, г. Пермь, ул.Рабкоровская, 23</t>
  </si>
  <si>
    <t>деревянный настил (шпалы) / 3,0</t>
  </si>
  <si>
    <t>площадка бетонированная / 6,0</t>
  </si>
  <si>
    <t>с. Стряпунята, ул.Советская, д.2</t>
  </si>
  <si>
    <t>Общество с ограниченной ответственностью "Агроторг", ОГРН 1027809237796, индекс 191025, г.Санкт Петербург, Невский проспект, 90/92</t>
  </si>
  <si>
    <t>Муниципальное автономное общебразовательное учреждение "Средняя общеобразовательная школа № 3", ОГРН 1025901844825, Пермский край, г.Краснокамск, ул. Комарова, д.7</t>
  </si>
  <si>
    <t>асфальт / 50,0</t>
  </si>
  <si>
    <t>г. Краснокамск, ул. Комарова, 7</t>
  </si>
  <si>
    <t>ул. Тепличная, ул. Конец-Борская</t>
  </si>
  <si>
    <t>бетонная плита / 20,0</t>
  </si>
  <si>
    <t>с. Черная, ул. Центральная</t>
  </si>
  <si>
    <t>94</t>
  </si>
  <si>
    <t>ул. Заречная, ул. Луговая, ул. Нагорная, ул. Зеленая, ул. Трактовая, ул. Серебряная, ул. Золотая, ул. Запрудная</t>
  </si>
  <si>
    <t>12</t>
  </si>
  <si>
    <t>асфальт / 14,0</t>
  </si>
  <si>
    <t>Публичное акционерное общество "Краснокамский завод металлических сеток", ОГРН 1025901844132,г. Краснокамск, ул. Шоссейная, 23</t>
  </si>
  <si>
    <t>г. Краснокамск, ул. Шоссейная, 23</t>
  </si>
  <si>
    <t>бетонная плита / 4,5</t>
  </si>
  <si>
    <t>п. Оверята: ул. Уральская, ул. Солнечная, ул. Восточная, ул. Горная, ул. Кольцевая; д. Алешино, ул. Кедровая</t>
  </si>
  <si>
    <t>51</t>
  </si>
  <si>
    <t>ул. Полевая, ул. Новоселов, ул. Луговая</t>
  </si>
  <si>
    <t xml:space="preserve">ул. Полевая </t>
  </si>
  <si>
    <t>ул. Центральная, ул. Марли, ул. Культуры</t>
  </si>
  <si>
    <t>ул. Центральная, 4,6,8; ул. Красногорская, 1 (часть),2</t>
  </si>
  <si>
    <t>ул. 9-ой Пятилетки, 5,7,7а,14,20</t>
  </si>
  <si>
    <t>ул. Коммунистическая, 44</t>
  </si>
  <si>
    <t>ПАО "Т Плюс" филиала "Пермский" Закамская ТЭЦ-5, ОГРН 1056315070350, 617060, Пермский край, г.Краснокамск, ул. Коммунистическая, 44</t>
  </si>
  <si>
    <t>бетонная плита</t>
  </si>
  <si>
    <t xml:space="preserve"> асфальт </t>
  </si>
  <si>
    <t xml:space="preserve">асфальт </t>
  </si>
  <si>
    <t>ул. Дорожная, ул. Железнодорожная</t>
  </si>
  <si>
    <t>г. Краснокамск, ул. Шоссейная, 11</t>
  </si>
  <si>
    <t>бетонная плита с ограждением с 3-х сторон / 8,0</t>
  </si>
  <si>
    <t>ул. Заводская, 1</t>
  </si>
  <si>
    <t>Акционерное общество "Пермский свинокомплекс", ОГРН 1095916000290, Пермский край, г. Краснокамск, пос. Майский, ул. Центральная, 3</t>
  </si>
  <si>
    <t>бетонная плита / 0,5</t>
  </si>
  <si>
    <t>АБК промплощадки АО "Пермский свинокомплекс" (справа от а/д "Майский-Фадеята" селекционно-гибридный центр (свинарник)</t>
  </si>
  <si>
    <t xml:space="preserve">асфальт / 0,5 </t>
  </si>
  <si>
    <t>АБК промплощадки АО "Пермский свинокомплекс" (с правой стороны а/д "Майский-Фадеята" (комбикормовый завод)</t>
  </si>
  <si>
    <t>АБК промплощадки АО "Пермский свинокомплекс" (с правой стороны а/д "Майский-Фадеята" (Свиноводческий комплекс № 1 + Очистка)</t>
  </si>
  <si>
    <t>бетонные плиты / 1,0</t>
  </si>
  <si>
    <t>бетонная плита с ограждением с 3-х сторон / 7,0</t>
  </si>
  <si>
    <t>г. Краснокамск, ул. Матросова, 14Б</t>
  </si>
  <si>
    <t>г. Краснокамск, ул. Гагарина, 152 здание АБК</t>
  </si>
  <si>
    <t>г. Краснокамск, ул. Павлика Морозова, 4а</t>
  </si>
  <si>
    <t>Муниципальное бюджетное общеобразовательное учреждение "Средняя общеобразовательная школа № 6" г.Краснокамска, ОГРН 1025901846850, Пермский край, г. Краснокамск, ул. Матросова, 14Б</t>
  </si>
  <si>
    <t>Муниципальное бюджетное общеобразовательное учреждение "Средняя общеобразовательная школа № 6" г.Краснокамска СП "Детский сад № 47", ОГРН 1025901846850, Пермский край, г. Краснокамск, ул. Матросова, 14Б</t>
  </si>
  <si>
    <t>160</t>
  </si>
  <si>
    <t>ул. Орджоникидзе, 4б,4а; ул. Большевистская, 17,19; ул. Чехова, 1</t>
  </si>
  <si>
    <t>площадка бетонированная с металлическим ограждением из стальных труб с облицовкой профнастилом / 6,0</t>
  </si>
  <si>
    <t>ул. Металлистов, 19</t>
  </si>
  <si>
    <t>асфальт / 4,0</t>
  </si>
  <si>
    <t>Общество с ограниченной ответственностью "Лотос", ОГРН 1115916000199, Пермский край, г. Краснокамск, пр. Маяковского, д. 3</t>
  </si>
  <si>
    <t>г. Краснокамск, пр. Маяковского, 3</t>
  </si>
  <si>
    <t>ул. Трактовая, ул. Железнодорожная, ул. Центральная, ул. Зеленая; ж/д будка 1406-й км</t>
  </si>
  <si>
    <t>ул.Подгорная, ул.Трактовая, ул.Подлесная, ул.Трудовая, пер.Ключевой; ж/д будка 1401-й км</t>
  </si>
  <si>
    <t>ул. Зеленая, ул. Совхозная, ул. Новостройки, ул. Трактовая, ул. Новая, пер. Строителей, ул. Луговая, ул. Полевая</t>
  </si>
  <si>
    <t>г. Краснокамск, ул. К. Маркса, 47 / 58,085829 55,755113</t>
  </si>
  <si>
    <t>бетонная плита с ограждением / 9,8</t>
  </si>
  <si>
    <t>МАДОУ "Детский сад № 35", ОГРН 1025901844253, Пермский край, г. Краснокамск, пр. Комсомольский, 7а</t>
  </si>
  <si>
    <t>г. Краснокамск, пр. Комсомольский, 7а</t>
  </si>
  <si>
    <t>г.Краснокамск, ул.Геофизиков, 19 / 58,078029 55,764462</t>
  </si>
  <si>
    <t>г. Краснокамск, ул. Геофизиков, 19</t>
  </si>
  <si>
    <t xml:space="preserve">Санаторий-профилакторий "Атлант", п. Майский, ул. Запрудная, д. 1 </t>
  </si>
  <si>
    <t>асфальт / 1,0</t>
  </si>
  <si>
    <t>ТЦ, п. Майский, ул. Красногорская, д. 3</t>
  </si>
  <si>
    <t>Краснокамское акционерное общество промышленного железнодорожного транспорта, ОГРН 1025901843703, Пермский край, г. Краснокамск, ул. Геофизиков, д. 2</t>
  </si>
  <si>
    <t>г. Краснокамск, ул. Геофизиков, д. 2</t>
  </si>
  <si>
    <t>г. Краснокамск, ул. Шоссейная, 17</t>
  </si>
  <si>
    <t>асфальтированная с ограждением / 32,0</t>
  </si>
  <si>
    <t>д. Никитино (Мысы), ул. Шоссейная, д. 1</t>
  </si>
  <si>
    <t>бетонная плита / 8,0</t>
  </si>
  <si>
    <t>железобетонные плиты / 16,0</t>
  </si>
  <si>
    <t>бетонная площадка с ограждением / 2,65</t>
  </si>
  <si>
    <t>г. Краснокамск, ул. Карла Маркса, д. 5</t>
  </si>
  <si>
    <t>г. Краснокамск, ул. Чапаева, д. 3</t>
  </si>
  <si>
    <t>г. Краснокамск, ул. Карла Маркса, д. 2а</t>
  </si>
  <si>
    <t>Муниципальное бюджетное дошкольное образовательное учреждение "Детский сад № 15" комбинированного вида, ОГРН 1025901847905, Пермский край, г. Краснокамск, ул. Карла Маркса, д. 5</t>
  </si>
  <si>
    <t>асфальтовое покрытие / 35,0</t>
  </si>
  <si>
    <t>г. Краснокамск, ул. Энтузиастов, 15</t>
  </si>
  <si>
    <t>Муниципальное автономное общеобразовательное учреждение "Гимназия № 5", ОГРН 1025901846794, Пермский край, г. Краснокамск, ул. Энтузиастов, 15</t>
  </si>
  <si>
    <t>бетонная плита / 6,0</t>
  </si>
  <si>
    <t>3</t>
  </si>
  <si>
    <t>бетонная плита / 6,25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</si>
  <si>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35</t>
  </si>
  <si>
    <t>г. Краснокамск, ул. Чапаева, 35</t>
  </si>
  <si>
    <t>бетонная площадка / 2,65</t>
  </si>
  <si>
    <t>Муниципальное автономное дошкольное образовательное учреждение "Детский сад № 49", ОГРН 1025901847597, Пермский край, г. Краснокамск, Рождественский проезд, д. 5</t>
  </si>
  <si>
    <t>г. Краснокамск, Рождественский проезд, д. 5</t>
  </si>
  <si>
    <t>бетонная плита / 7,5</t>
  </si>
  <si>
    <t>Муниципальное автономное дошкольное образовательное учреждение "Детский сад № 24", ОГРН 1035901549045, Пермский край, г. Краснокамск, ул. Большевистская, д. 21</t>
  </si>
  <si>
    <t>г. Краснокамск, ул. Большевистская, д. 21</t>
  </si>
  <si>
    <t>г. Краснокамск, ул. Карла Либкнехта, д. 2а</t>
  </si>
  <si>
    <t>бетонированная площадка / 3,9</t>
  </si>
  <si>
    <t>Муниципальное бюджетное общеобразовательное учреждение "Средняя общеобразовательная школа № 8", ОГРН 1025901847630, Пермский край, г. Краснокамск, ул. Карла Маркса, д. 4Б</t>
  </si>
  <si>
    <t>г. Краснокамск, ул. Карла Маркса, д. 4Б</t>
  </si>
  <si>
    <t>Администрация Краснокамского городского округа, ОГРН 1185958069648, Пермский край, г. Краснокамск, пр. Маяковского, 11</t>
  </si>
  <si>
    <t>ул. Благодатная, ул. Центральная, ул. Железнодорожная</t>
  </si>
  <si>
    <t>бетонная плита с ограждением / 4,0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</si>
  <si>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5</t>
  </si>
  <si>
    <t>п. Майский, ул. Центральная, д. 5</t>
  </si>
  <si>
    <t>г. Краснокамск, ул. Коммунистическая, д. 16</t>
  </si>
  <si>
    <t>бетонная плита / 10,0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</si>
  <si>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16</t>
  </si>
  <si>
    <t>г. Краснокамск, ул. Энтузиастов, д. 9А</t>
  </si>
  <si>
    <t>асфальт / 20,0</t>
  </si>
  <si>
    <t>Муниципальное автономное общеобразовательное учреждение "Гимназия № 5", ОГРН 1025901846794, Пермский край, г. Краснокамск, ул. Энтузиастов, д. 15</t>
  </si>
  <si>
    <t>с. Черная, ул. Совхозная, 5А</t>
  </si>
  <si>
    <t>бетонная плита с ограждением / 3,0</t>
  </si>
  <si>
    <t>Муниципальное бюджетное общеобразовательное учреждение "Черновская средняя общеобразовательная школа", ОГРН 1025901844616, Пермский край, Краснокамский ГО, с. Черная, ул. Совхозная, д. 5А</t>
  </si>
  <si>
    <t>с. Черная, ул. Северная, д. 1</t>
  </si>
  <si>
    <t>асфальтированная площадка с ограждением / 20,0</t>
  </si>
  <si>
    <t>п. Майский, ул. Южная, 10</t>
  </si>
  <si>
    <t>асфальтированная площадка / 3,0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</si>
  <si>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10</t>
  </si>
  <si>
    <t>г. Краснокамск, ул. Чапаева, д. 49</t>
  </si>
  <si>
    <t>бетонная плита с ограждением / 27,0</t>
  </si>
  <si>
    <t>Краснокамская бумажная фабрика - филиал акционерного общества "Гознак", ОГРН 1167847225281, Пермский край, г. Краснокамск, ул. Школьная, д. 13</t>
  </si>
  <si>
    <t>ул. Школьная, д. 13 (место накопления ТКО № 12)</t>
  </si>
  <si>
    <t>асфальтированная площадка / 30,0</t>
  </si>
  <si>
    <t>ул. Школьная, д. 13 (место накопления ТКО № 10)</t>
  </si>
  <si>
    <t>п. Майский, ул. Центральная, д. 7</t>
  </si>
  <si>
    <t>бетонная плита с ограждением / 18,0</t>
  </si>
  <si>
    <t>Муниципальное автономное дошкольное образовательное учреждение "Детский сад № 1", ОГРН 1155958069740, Пермский край, г. Краснокамск, ул. Чапаева, 40</t>
  </si>
  <si>
    <t>г. Краснокамск, ул. Чапаева, д. 40</t>
  </si>
  <si>
    <t>бетонная плита / 7,0</t>
  </si>
  <si>
    <t>г. Краснокамск, ул. Чапаева, д. 29а</t>
  </si>
  <si>
    <t>асфальтированная площадка / 6,0</t>
  </si>
  <si>
    <t>Муниципальное автономное общеобразовательное учреждение "Средняя общеобразовательная школа № 1", ОГРН 1025901844385, Пермский край, г. Краснокамск, ул. Карла Маркса, д. 4д</t>
  </si>
  <si>
    <t>г. Краснокамск, ул. Карла Маркса, д. 4д</t>
  </si>
  <si>
    <t>с. Мысы, ул. Пролетарская, д. 46</t>
  </si>
  <si>
    <t>бетонированная площадка / 4,0</t>
  </si>
  <si>
    <t>с. Мысы, ул. Школьная, д. 11</t>
  </si>
  <si>
    <t>асфальтированная площадка / 10,0</t>
  </si>
  <si>
    <t>с. Мысы, ул. Солнечная, д. 2</t>
  </si>
  <si>
    <t>бетонированная площадка с ограждением / 7,5</t>
  </si>
  <si>
    <t>Муниципальное бюджетное общеобразовательное учреждение "Основная общеобразовательная школа № 7" г. Краснокамска, ОГРН 1025901846915, Пермский край, г. Краснокамск, ул. Советская, д. 29</t>
  </si>
  <si>
    <t>г. Краснокамск, ул. Советская, 29 (МБОУ "ООШ № 7"), ул. Садовая, д. 6 (МБОУ "ООШ № 7" СП "Детский сад № 46")</t>
  </si>
  <si>
    <t>с. Усть-Сыны, ул. Октябрьская, д. 2</t>
  </si>
  <si>
    <t>Муниципальное бюджетное дошкольное образовательное учреждение "Детский сад № 7", ОГРН 1145958023507, Пермский край, Краснокамский ГО, п. Майский, ул. Центральная, д. 7</t>
  </si>
  <si>
    <t>Общество с ограниченной ответственностью "Старт", ОГРН 1095904007957, Пермский край, г. Краснокамск, пр-т Комсомольский, д. 21</t>
  </si>
  <si>
    <t>г. Краснокамск, пр-т Комсомольский, д. 21</t>
  </si>
  <si>
    <t>бетонная площадка с ограждением / 3,75</t>
  </si>
  <si>
    <t>бетонная плита с ограждением / 9,0</t>
  </si>
  <si>
    <t>Муниципальное автономное дошкольное образовательное учреждение "Детский сад № 42", ОГРН 1035901549012, Пермский край, г. Краснокамск, ул. Орджоникидзе, д. 2А</t>
  </si>
  <si>
    <t>г. Краснокамск, ул. Орджоникидзе, д. 2А</t>
  </si>
  <si>
    <t>бетонная площадка с ограждением / 2,25</t>
  </si>
  <si>
    <t>г. Краснокамск, ул. Большевистская, д. 34А</t>
  </si>
  <si>
    <t>асфальтированная площадка с ограждением / 3,75</t>
  </si>
  <si>
    <t>г. Краснокамск, ул. Калинина, д. 10А</t>
  </si>
  <si>
    <t xml:space="preserve">бетонная плита / 4,0 </t>
  </si>
  <si>
    <t>Общество с ограниченной ответственностью "ЭлекООН-Медтехника", ОГРН 1025901846189, Пермский край, г. Краснокамск, ул. Коммунистическая, д. 42</t>
  </si>
  <si>
    <t>г. Краснокамск, ул. Коммунистическая, д. 42</t>
  </si>
  <si>
    <t>бетонное покрытие / 2,0</t>
  </si>
  <si>
    <t>асфальтированная площадка / 8,0</t>
  </si>
  <si>
    <t>г. Краснокамск, ул. Коммунальная, д. 8</t>
  </si>
  <si>
    <t>асфальтированная площадка / 20,0</t>
  </si>
  <si>
    <t>г. Краснокамск, ул. Звездная, д. 3</t>
  </si>
  <si>
    <t>г. Краснокамск, ул. Энтузиастов, д. 21</t>
  </si>
  <si>
    <t>бетонная плита с ограждением / 15,0</t>
  </si>
  <si>
    <t>г. Краснокамск, ул. Суворова, д. 1а</t>
  </si>
  <si>
    <t>асфальтированная площадка с ограждением / 8,0</t>
  </si>
  <si>
    <t>бетонированная площадка с ограждением / 8,0</t>
  </si>
  <si>
    <t>г. Краснокамск, ул. Энтузиастов, д. 4</t>
  </si>
  <si>
    <t>асфальтированная площадка с ограждением / 10,0</t>
  </si>
  <si>
    <t xml:space="preserve">г. Краснокамск, ул. 10-й Пятилетки, в районе дома № 13 по ул. Энтузиастов </t>
  </si>
  <si>
    <t>бетонное покрытие / 15,0</t>
  </si>
  <si>
    <t>Муниципальное автономное общеобразовательное учреждение"Средняя общеобразовательная школа № 4", ОГРН 1025901847036, Пермский край, г. Краснокамск, ул. 50 лет Октября, д. 5</t>
  </si>
  <si>
    <t>г. Краснокамск, ул. 50 лет Октября, д. 5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</si>
  <si>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2</t>
  </si>
  <si>
    <t>г. Краснокамск, ул. Циолковского, д. 2</t>
  </si>
  <si>
    <t>асфальтированная площадка / 4,0</t>
  </si>
  <si>
    <t>Муниципальное автономное учреждение "Спортивная школа п. Майский", ОГРН 1025901847311, Пермский край, Краснокамский ГО, п. Майский, ул. Северная, д. 2</t>
  </si>
  <si>
    <t>п. Майский, ул. Северная, д. 2</t>
  </si>
  <si>
    <t>Муниципальное бюджетное учреждение "Спортивная школа г. Краснокамска", ОГРН 1025901848004, Пермский край, г. Краснокамск, ул. Карла Маркса, д. 4В</t>
  </si>
  <si>
    <t>г. Краснокамск, ул. Карла Маркса, д. 4В</t>
  </si>
  <si>
    <t>асфальтированная площадка / 1,5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</si>
  <si>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117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</si>
  <si>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</t>
  </si>
  <si>
    <t>г. Краснокамск, ул. Спортивная, д. 1</t>
  </si>
  <si>
    <t>Общество с ограниченной ответственностью "ПермИнженирингГрупп", ОГРН 1105904009023, индекс 614025, г. Пермь, ул. Нейвинская, д. 10, корпус А, офис 33</t>
  </si>
  <si>
    <t>асфальтированная площадка / 3,75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</si>
  <si>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18</t>
  </si>
  <si>
    <t>г. Краснокамск, ул. Коммунистическая, д. 18</t>
  </si>
  <si>
    <t>г. Краснокамск, ул. Геофизиков, д. 33</t>
  </si>
  <si>
    <t>ул. Центральная, ул. Дачная, ул. Садовая, ул. Лесная</t>
  </si>
  <si>
    <t>крытая бетонная площадка с ограждением с 3-х сторон / 6,0</t>
  </si>
  <si>
    <t xml:space="preserve">1. бетонная площадка с ограждением с 3-х сторон / 24,0; 2. бетонная с ограждением для КГМ / 4,4
</t>
  </si>
  <si>
    <t>бетонная площадка с ограждением с 3-х сторон / 24,0</t>
  </si>
  <si>
    <t>1. бетонная площадка с ограждением с 3-х сторон / 24,0; 2. бетонная с ограждением для КГМ / 4,4</t>
  </si>
  <si>
    <t>1. бетонная площадка с ограждением с 3-х сторон / 24,0; 2. бетонная с металлическим ограждением для КГМ / 4,4</t>
  </si>
  <si>
    <t>1. две бетонные площадки с ограждением с 3-х сторон / 2*24,0; 2. бетонная с ограждением для КГМ / 4,4</t>
  </si>
  <si>
    <t xml:space="preserve">1. бетонная площадка с ограждением с 3-х сторон / 24,0;  2. бетонная с ограждением для КГМ / 4,4
</t>
  </si>
  <si>
    <t xml:space="preserve">бетонная площадка с ограждением с  3-х сторон / 24,0
</t>
  </si>
  <si>
    <t>крытая бетонная площадка с ограждением с 3-х сторон с отсеком для КГМ / 12,0</t>
  </si>
  <si>
    <t>крытая бетонная площадка с ограждением с 3-х сторон / 9,0</t>
  </si>
  <si>
    <t>крытая бетонная площадка с ограждением с 3-х сторон с отсеком для КГМ / 15,0</t>
  </si>
  <si>
    <t>крытая бетонная площадка с ограждением с 3-х сторон / 12,0</t>
  </si>
  <si>
    <t>крытая бетонная площадка с ограждением с 3-х сторон с отсеком для КГМ / 6,0</t>
  </si>
  <si>
    <t>крытая бетонная площадка с ограждением с 3-х сторон с отсеком для КГМ / 18,0</t>
  </si>
  <si>
    <t>крытая бетонная площадка с ограждением с 3-х сторон с отсеком для КГМ / 9,0</t>
  </si>
  <si>
    <t>г. Краснокамск, пр. Маяковского, 11</t>
  </si>
  <si>
    <t>пр. Маяковского, 14,16; ул.Культуры, 4,4а,6; пр.Комсомольский, 15,17</t>
  </si>
  <si>
    <t>г. Краснокамск, ул. Геофизиков, д. 4</t>
  </si>
  <si>
    <t xml:space="preserve">асфальтированная площадка с ограждением / 3,0 </t>
  </si>
  <si>
    <t>асфальтированная площадка / 5,0</t>
  </si>
  <si>
    <t>Закрытое акционерное общество "Карбокам", ОГРН 1025901844440, Пермский край, г. Краснокамск, ул. Шоссейная, д. 11, корпус главный, вход отдельный</t>
  </si>
  <si>
    <t>г. Краснокамск, ул. Шоссейная, д. 11 (административно-бытовое здание)</t>
  </si>
  <si>
    <t>г. Краснокамск, ул. Киевская, 18 / 58,075330 55,792480</t>
  </si>
  <si>
    <t>Муниципальное автономное дошкольное образовательное учреждение "Детский сад № 24", ОГРН 1035901549045, Пермский край, г. Краснокамск, ул. Энтузиастов, д. 26А</t>
  </si>
  <si>
    <t>г. Краснокамск, ул. Энтузиастов, д. 26А</t>
  </si>
  <si>
    <t>асфальтированная площадка с ограждением / 50,0</t>
  </si>
  <si>
    <t>асфальтированная площадка / 50,0</t>
  </si>
  <si>
    <t>Общество с ограниченной ответственностью "Производственная компания Лес", ОГРН 1165958065789, г. Пермь, ул. Монастырская, д. 12А, офис 318</t>
  </si>
  <si>
    <t>г. Краснокамск, ул. Шоссейная, 11 (административное здание)</t>
  </si>
  <si>
    <t>бетонное основание / 3,0</t>
  </si>
  <si>
    <t>Пермская дистанция электроснабжения Свердловской дирекции по энергосбережению - структурного подразделения Трансэнерго - филиала ОАО "РЖД", ОГРН 1037739877295, г. Пермь, ул. Малкова, д. 28б</t>
  </si>
  <si>
    <t>бетонное основание / 6,25</t>
  </si>
  <si>
    <t>п. ж-д площадки Мишкино, СНТ "Рябинушка" / 58,140306 55,822306</t>
  </si>
  <si>
    <t>бетонная плита с  ограждением / 4,8</t>
  </si>
  <si>
    <t>Общество с ограниченной ответственностью "Санаторий-профилакторий "Вита", ОГРН 1025901843846, Пермский край, г. Краснокамск, ул. Комарова, д.2</t>
  </si>
  <si>
    <t>г. Краснокамск, ул. Комарова, д. 2</t>
  </si>
  <si>
    <t>железобетонное основание / 6,0</t>
  </si>
  <si>
    <t>Общество с ограниченной ответственностью "Пермгеокабель", ОГРН 1025901513550, Пермский край, г. Краснокамск, ул. Геофизиков, д. 14, корпус 2</t>
  </si>
  <si>
    <t>г. Краснокамск, ул. Геофизиков, д. 14, корпус 2</t>
  </si>
  <si>
    <t>район д. Мишкино (производственная площадка ООО "РЭС") / 58,143285 55,778966</t>
  </si>
  <si>
    <t xml:space="preserve">бетонная плита с ограждением / 3,0 </t>
  </si>
  <si>
    <t>Общество с ограниченной ответственностью "РегионЭкоСервис", ОГРН 1075904003757, Пермский край, г. Пермь, ул. Челюскинцев, д. 14, 14а, офис 4</t>
  </si>
  <si>
    <t>Краснокамский городской округ, район д. Мишкино, здание ЦРМ производственной площадки ООО "РЭС"</t>
  </si>
  <si>
    <t xml:space="preserve">2 крытые бетонные площадки с ограждением с 3-х сторон одна с отсеком для КГМ / 30,0 </t>
  </si>
  <si>
    <t>1. бетонная площадка с ограждением с 3-х сторон / 24,0;                                           2. бетонная с ограждением для КГМ / 4,4</t>
  </si>
  <si>
    <t>1. бетонная площадка с ограждением с 3-х сторон / 24,0;                                                     2. бетонная с ограждением для КГМ / 4,4</t>
  </si>
  <si>
    <t>крытая бетонная площадка с ограждением с 3-х сторон с отсеком для КГМ / 27,0</t>
  </si>
  <si>
    <t xml:space="preserve">бетонные плиты с ограждением с 3-х сторон с отсеком для КГМ / 27,0 </t>
  </si>
  <si>
    <t>асфальтированная площадка с ограждением с 3-х сторон / 14,6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</si>
  <si>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15</t>
  </si>
  <si>
    <t>г. Краснокамск, ул. Пушкина, д. 15</t>
  </si>
  <si>
    <t>п. Майский, ул. Центральная, 6 / 58,105485 55,571564</t>
  </si>
  <si>
    <t>ул. Ласьвинская, ул. Центральная, ул. Дачная, ул. Зеленая</t>
  </si>
  <si>
    <t>65</t>
  </si>
  <si>
    <t>ул. Центральная, ул. Заречная, ул. Железнодорожная, ул. Небесная</t>
  </si>
  <si>
    <t>ул. Рябиновая, ул. Цветочная, ул. Центральная, ул. Радужная, ул. Школьная, ул. Спортивная, ул. Луговая, ул. Вишневая</t>
  </si>
  <si>
    <t>ул. Лесная, ул. Луговая, ул. Нагорная, ул.Березовая, ул. Молодежная, ул. Солнечная, ул. Северная</t>
  </si>
  <si>
    <t>г. Краснокамск, ул. Коммунистическая, 3 / 58,087554 55,763622</t>
  </si>
  <si>
    <t>г. Краснокамск, ул. К. Маркса, 37/ 58.083967 55.749165</t>
  </si>
  <si>
    <t>г. Краснокамск, ул. Энтузиастов, 28 / 58.088411, 55.781593</t>
  </si>
  <si>
    <t>цементированная площадка с ограждением с 3-х сторон / 24,0</t>
  </si>
  <si>
    <t>г. Краснокамск, ул. К. Маркса, 50 / 58.088479 55.761255</t>
  </si>
  <si>
    <t>г. Краснокамск, ул. Гагарина, 2Б / 58.077684, 55.698645</t>
  </si>
  <si>
    <t>г. Краснокамск, ул. Запальта, 17/3 / 58.079064 55.710194</t>
  </si>
  <si>
    <t>г. Краснокамск, ул. Коммунальная, 7 / 58.086591 55.766896</t>
  </si>
  <si>
    <t>г. Краснокамск, ул. Чапаева, 23 / 58.082971 55.738684</t>
  </si>
  <si>
    <t>г. Краснокамск, ул. Чапаева, 29 / 58.084055 55.743161</t>
  </si>
  <si>
    <t>г. Краснокамск, пер. Восточный, 4 / 58.063641 55.825431</t>
  </si>
  <si>
    <t>г. Краснокамск, ул. Пушкина, 11 / 58.088754 55.758887</t>
  </si>
  <si>
    <t>г. Краснокамск, пер. Пальтинский, 4 / 58.080347 55.728796</t>
  </si>
  <si>
    <t>г. Краснокамск, ул. К. Маркса, 21 / 58.081618 55.743895</t>
  </si>
  <si>
    <t>г. Краснокамск, ул. Шоссейная, 3 / 58.077469 55.737935</t>
  </si>
  <si>
    <t>г. Краснокамск, пр. Мира, 16 / 58.078137 55.750730</t>
  </si>
  <si>
    <t>г. Краснокамск, ул. Пушкина, 18 / 58.087368 55.757513</t>
  </si>
  <si>
    <t>г. Краснокамск, ул. Коммунальная, 23 / 58.088703, 55.772146; 58.088665 55.772352</t>
  </si>
  <si>
    <t>г. Краснокамск, ул. Победы, 6 / 58.085123 55.782959</t>
  </si>
  <si>
    <t>г. Краснокамск, ул. 10 Пятилетки, 3 / 58.088976 55,775123</t>
  </si>
  <si>
    <t>г. Краснокамск, ул. Щербакова  / 58.060935 55.816206</t>
  </si>
  <si>
    <t>г. Краснокамск, ул. Металлистов, 19 / 58.060330 55.828841</t>
  </si>
  <si>
    <t>г. Краснокамск, ул. Энергетиков, 35 / 58.061831 55.809603</t>
  </si>
  <si>
    <t>г. Краснокамск, пер. Рабочий, 1 /58.073613 55.787576</t>
  </si>
  <si>
    <t>г. Краснокамск, ул. Спортивная, 10 / 58.072346 55.789599</t>
  </si>
  <si>
    <t>Материал используемого покрытия / площадь, м2</t>
  </si>
  <si>
    <t>Объем, м3</t>
  </si>
  <si>
    <t>Количество контейнеров, шт.</t>
  </si>
  <si>
    <t>Количество объектов капитального строительства, шт.</t>
  </si>
  <si>
    <t>сведения об объектах капитального строительства (МКД)</t>
  </si>
  <si>
    <t>в т.ч. кол-во МКД</t>
  </si>
  <si>
    <t>в т.ч. кол-во ИЖС</t>
  </si>
  <si>
    <t>сведения об объектах капитального строительства (ИЖС)</t>
  </si>
  <si>
    <t>13</t>
  </si>
  <si>
    <t>1.1</t>
  </si>
  <si>
    <t>1.2</t>
  </si>
  <si>
    <t>Реестр мест (площадок) накопления твердых коммунальных отходов, расположенных на территории Краснокамского городского округа (МКД, ИЖС)</t>
  </si>
  <si>
    <t xml:space="preserve">Реестр мест (площадок) накопления твердых коммунальных отходов, расположенных на территории Краснокамского городского округа (предприятия, организации, учреждения) </t>
  </si>
  <si>
    <t>2.1</t>
  </si>
  <si>
    <t>2.2</t>
  </si>
  <si>
    <t>2.3</t>
  </si>
  <si>
    <t>2.4</t>
  </si>
  <si>
    <t>2.5</t>
  </si>
  <si>
    <t>2.6</t>
  </si>
  <si>
    <t>г. Краснокамск, пер. Гражданский, 37 / 58,076023 55,660397</t>
  </si>
  <si>
    <t>г. Краснокамск, пер. Гражданский, 21 / 58,076834 55,664700</t>
  </si>
  <si>
    <t>г. Краснокамск, пр. Маяковского, 11 / 58,081362 55,759280</t>
  </si>
  <si>
    <t>г. Краснокамск, ул. Коммунистическая, 44 / 58,078138 55,774902</t>
  </si>
  <si>
    <t>г. Краснокамск, ул. Шоссейная, 11 / 58,076031 55,754978</t>
  </si>
  <si>
    <t>г. Краснокамск, ул. Коммунистическая, 44 / 58,076930 55,772758</t>
  </si>
  <si>
    <t>г. Краснокамск, ул. Комарова, 7 / 58,080168 55,730696</t>
  </si>
  <si>
    <t>г. Краснокамск, ул. Гагарина, 152 / 58,078177 55,650914</t>
  </si>
  <si>
    <t>г. Краснокамск, ул. Матросова, 14Б / 58,077421 55,800658</t>
  </si>
  <si>
    <t>г. Краснокамск, ул. Павлика Морозова, 4а / 58,069398 55,799993</t>
  </si>
  <si>
    <t>г. Краснокамск, ул. Шоссейная, 23 / 58,07425 55,766461</t>
  </si>
  <si>
    <t>г. Краснокамск, ул. Коммунистическая, 44 / 58,076854 55,772646</t>
  </si>
  <si>
    <t>г. Краснокамск, ул. Коммунистическая, 44 / 58,076924 55,769472</t>
  </si>
  <si>
    <t>г. Краснокамск, пр. Комсомольский, 7а / 58,082927 55,753770</t>
  </si>
  <si>
    <t>г. Краснокамск, ул. Геофизиков, 2 / 58,079300 55,757019</t>
  </si>
  <si>
    <t>г. Краснокамск, ул. Шоссейная, 17 / 58,074986 55,764139</t>
  </si>
  <si>
    <t>г. Краснокамск, ул. Шоссейная, д. 11 / 58,072210 55,750385</t>
  </si>
  <si>
    <t>г. Краснокамск, ул. Карла Маркса, д. 5 / 58,080354 55,738850</t>
  </si>
  <si>
    <t>г. Краснокамск, ул. Чапаева, д. 3 / 58,081549 55,734266</t>
  </si>
  <si>
    <t>г. Краснокамск, ул. Карла Маркса, д. 2а / 58,080899 55,736480</t>
  </si>
  <si>
    <t>г. Краснокамск, ул. Энтузиастов, 15 / 58,086896 55,778607</t>
  </si>
  <si>
    <t>г. Краснокамск, ул. Шоссейная, 29 / 58,0717 55,7774</t>
  </si>
  <si>
    <t>г. Краснокамск, ул. Чапаева, 35 / 58,085547 55,747838</t>
  </si>
  <si>
    <t>г. Краснокамск, ул. Чапаева, 35 / 58,086052 55,749248</t>
  </si>
  <si>
    <t>г. Краснокамск, Рождественский проезд, д.5 / 58,079814 55,714323</t>
  </si>
  <si>
    <t>г. Краснокамск, ул. Большевистская, д. 21 / 58,080685 55,745513</t>
  </si>
  <si>
    <t>г. Краснокамск, ул. Карла Либкнехта, д. 2а / 58,081501 55,730249</t>
  </si>
  <si>
    <t>г. Краснокамск, ул. Карла Маркса, д. 4Б / 58,081818 55,738684</t>
  </si>
  <si>
    <t>г. Краснокамск, ул. Коммунистическая, д. 16 / 58,084112 55,763806</t>
  </si>
  <si>
    <t>г. Краснокамск, ул. Энтузиастов, д. 9А / 58,086109 55,771666</t>
  </si>
  <si>
    <t>г. Краснокамск, ул. Чапаева, 49 / 58,088303 55,755129</t>
  </si>
  <si>
    <t>г. Краснокамск, ул. Школьная, д. 13 (место накопления ТКО № 10) / 58,07441 55,74587</t>
  </si>
  <si>
    <t>г. Краснокамск, ул. Школьная, д. 13 (место накопления ТКО № 12) / 58,07545 55,74530</t>
  </si>
  <si>
    <t>г. Краснокамск, ул. Чапаева, д. 40 / 58,086296 55,753902</t>
  </si>
  <si>
    <t>г. Краснокамск, ул. Чапаева, д. 29а / 58,083838 55,741567</t>
  </si>
  <si>
    <t>г. Краснокамск, ул. Карла Маркса, д. 4д / 58,083348 55,744750</t>
  </si>
  <si>
    <t>г. Краснокамск, ул. Советская, д. 29 / 58,058918 55,806301</t>
  </si>
  <si>
    <t>г. Краснокамск, пр. Комсомольский, 21 / 58,080944 55,756892</t>
  </si>
  <si>
    <t>г. Краснокамск, ул. Орджоникидзе, д. 2а / 58,080766 55,746040</t>
  </si>
  <si>
    <t>г. Краснокамск, ул. Большевистская, д. 34а / 58,0820 55,7453</t>
  </si>
  <si>
    <t>г. Краснокамск, ул. Калинина, д. 10а / 58,0766 55,7349</t>
  </si>
  <si>
    <t>г. Краснокамск, ул. Коммунистическая, д. 42 / 58,080297 55,770014</t>
  </si>
  <si>
    <t>г. Краснокамск, ул. Коммунальная, д. 8 / 58,086713 55,767683</t>
  </si>
  <si>
    <t>г. Краснокамск, ул. Звездная, д. 3 / 58,086309 55,782809</t>
  </si>
  <si>
    <t>г. Краснокамск, ул. Энтузиастов, д. 21 / 58,086338 55,780285</t>
  </si>
  <si>
    <t>г. Краснокамск, ул. Суворова, д. 1а / 58,077570 55,734659</t>
  </si>
  <si>
    <t>г. Краснокамск, ул. Шоссейная, д. 18 / 58,071683 55,786558</t>
  </si>
  <si>
    <t>г. Краснокамск, ул. Энтузиастов, д. 4 / 58,085621 55,766132</t>
  </si>
  <si>
    <t>г. Краснокамск, ул. 10-й Пятилетки, в районе дома № 13 по ул. Энтузиастов / 58,087072 55,775606</t>
  </si>
  <si>
    <t>г. Краснокамск, ул. 50 лет Октября, д. 5 / 58,0749 55,7343</t>
  </si>
  <si>
    <t>г. Краснокамск, ул. Циолковского, д. 2 / 58,075609 55,665475</t>
  </si>
  <si>
    <t>г. Краснокамск, ул. Карла Маркса, д. 4В / 58,083178 55,742383</t>
  </si>
  <si>
    <t>г. Краснокамск, ул. Спортивная, д. 1 / 58,073283 55,787106</t>
  </si>
  <si>
    <t>г. Краснокамск, ул. Коммунистическая, д. 18 / 58,0830 55,7671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</si>
  <si>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 / 58,100666 55,751874</t>
  </si>
  <si>
    <t>г. Краснокамск, ул. Геофизиков, д. 35 / 58,081548 55,768996</t>
  </si>
  <si>
    <t>г. Краснокамск, ул. Геофизиков / 58,079849 55,758072</t>
  </si>
  <si>
    <t>г. Краснокамск, ул. Шоссейная, 11 / 58,074150 55,751893</t>
  </si>
  <si>
    <t>г. Краснокамск, ул. Энтузиастов, д. 26а / 58,089669 55,780981</t>
  </si>
  <si>
    <t>г. Краснокамск, ул. Шоссейная, 11 / 58,065822 55,778599</t>
  </si>
  <si>
    <t>г. Краснокамск, ул. Комарова, 2 / 58,077366 55,725816</t>
  </si>
  <si>
    <t>г. Краснокамск, ул. Геофизиков, 14 корпус 2 / 58,081966 55,762889</t>
  </si>
  <si>
    <t>г. Краснокамск, ул. Пушкина, д. 15 / 58,087281 55,761256</t>
  </si>
  <si>
    <t>г. Краснокамск, территория сада "Строитель" в кадастровом квартале  59:07:1710101 / 58,105144 55,679676</t>
  </si>
  <si>
    <t>д. Брагино, ул. Центральная, 3 / 58,149855 55,886262</t>
  </si>
  <si>
    <t>д. Волеги, ул. Дорожная (в районе автобусной остановки "Волеги") / 58,108688 55,580646</t>
  </si>
  <si>
    <t>д. Карабаи, ул. Зеленая / 58,079027 55,612400</t>
  </si>
  <si>
    <t>д. Карабаи, ул. Полевая / 58,086496 55,609753</t>
  </si>
  <si>
    <t>д. Конец-Бор, ул. Тепличная (в районе ост. "Конец-Бор") / 58,067542 55,642676</t>
  </si>
  <si>
    <t>д. Конец-Бор, пожарный проезд, в районе ИЖС № 72 по ул. Конец-Борская / 58,069494 55,653821</t>
  </si>
  <si>
    <t>д. Малые Шабуничи, ул. Заречная, 1 / 58,142424 55,706758</t>
  </si>
  <si>
    <t>д. Мошни, вблизи СНТ "Лесной" / 58,099011 55,927038</t>
  </si>
  <si>
    <t>д. Никитино (Мысы), ул. Шоссейная, 1 / 58,060481 55,839205</t>
  </si>
  <si>
    <t>д. Новая Ивановка, ул. Железнодорожная / 58,114559 55,833198</t>
  </si>
  <si>
    <t>д. Новая Ивановка, ул. Зеленая / 58,117457 55,841628</t>
  </si>
  <si>
    <t>д. Хухрята, ул. Заречная / 58,078444 55,890400</t>
  </si>
  <si>
    <t>п. Ласьва, ул. Заречная, 23 / 58,072788 55,960082</t>
  </si>
  <si>
    <t>п. Ласьва, ул. Лесная / 58,088156 55,971754</t>
  </si>
  <si>
    <t>п. Майский, ул. 9-ой Пятилетки (между МКД № 10 и 12 по ул. Центральная) / 58,103219 55,571564</t>
  </si>
  <si>
    <t>п. Майский, ул.Западная, 1 / 58.104029 55.564248</t>
  </si>
  <si>
    <t>п. Майский, ул. Центральная, 25 /  58.099925 55.564639</t>
  </si>
  <si>
    <t>п. Майский, ул. Шоссейная (в районе ЦТП-3) / 58,104232 55,576731</t>
  </si>
  <si>
    <t>п. Майский, Промплощадка АО "Пермский свинокомплекс" (в районе СВК № 1, комбикормовый завод) / 58,091248 55,558238</t>
  </si>
  <si>
    <t>п. Майский, Промплощадка АО "Пермский свинокомплекс" (справа от а/д "Майский-Фадеята" селекционно-гибридный центр (свинарники) / 58,074492 55,507229</t>
  </si>
  <si>
    <t>п. Майский, Промплощадка АО "Пермский свинокомплекс" (с правой стороны а/д "Майский-Фадеята" (Свиноводческий комплекс № 1 + Очистка) / 58,089402 55,550410</t>
  </si>
  <si>
    <t>п. Майский, ул. Запрудная, 1 / 58,108607 55,569435</t>
  </si>
  <si>
    <t>п. Майский, ул. Красногорская, 3 / 58,106114 55,570521</t>
  </si>
  <si>
    <t>п. Майский, ул. Центральная, д. 5 / 58,1047 55,5687</t>
  </si>
  <si>
    <t>п. Майский, ул. Южная, 10 / 58,102800 55,565307</t>
  </si>
  <si>
    <t>п. Майский, ул. Центральная, д. 7 / 58,103925 55,568283</t>
  </si>
  <si>
    <t>п. Майский, ул. Северная, д. 2 / 58,105694 55,565196</t>
  </si>
  <si>
    <t>п/ст. Шабуничи, ул. Железнодорожная / 58,137529 55,679987</t>
  </si>
  <si>
    <t>п/ст. Шабуничи, ул. Трактовая 2-я, 10 / 58,141273 55,698977</t>
  </si>
  <si>
    <t>п/ст. Шабуничи, ул. Трактовая, 55 / 58,136306 55,672242</t>
  </si>
  <si>
    <t>с. Мысы, ул. Запрудная / 58,061715 55,907304</t>
  </si>
  <si>
    <t>с. Мысы, ул. Центральная, 11 / 58,057638, 55,880780</t>
  </si>
  <si>
    <t>с. Мысы, ул. Полевая 2-я / 58,058557 55,897447</t>
  </si>
  <si>
    <t>с. Мысы, ул. Центральная / 58,056099 55,878621</t>
  </si>
  <si>
    <t>с. Мысы, ул. Пролетарская, д. 46 / 58,057664 55,885442</t>
  </si>
  <si>
    <t>с. Мысы, ул. Школьная, д. 11 / 58,0602 55,9116</t>
  </si>
  <si>
    <t>с. Мысы, ул. Солнечная, д. 2 / 58,0587 55,8812</t>
  </si>
  <si>
    <t>с. Стряпунята, ул. Новостройки / 58,181862 55,955657</t>
  </si>
  <si>
    <t>с. Стряпунята, ул. Механизаторов / 58,179434 55,947905</t>
  </si>
  <si>
    <t>с. Стряпунята, ул. Молодежная / 58,182020 55,950456</t>
  </si>
  <si>
    <t>с. Стряпунята, ул. Советская, 8 / 58,176937 55,950452</t>
  </si>
  <si>
    <t>с. Стряпунята, ул. Советская (за речкой) / 58,175254 55,960297</t>
  </si>
  <si>
    <t>с. Стряпунята, ул. Транспортная, 2 / 58.180771 55.948755</t>
  </si>
  <si>
    <t>с. Стряпунята, ул. Энтузиастов / 58.183490, 55.945424</t>
  </si>
  <si>
    <t>с. Стряпунята, ул. Советская, 2 / 58,179586 55,949144; 58,179568 55,949136; 58,179560 55,949215; 58,179577 55,949222</t>
  </si>
  <si>
    <t>с. Усть-Сыны, ул. Октябрьская, д. 2 / 58,041329 55,570066</t>
  </si>
  <si>
    <t>с. Черная, ул. Заводская, 1а / 58,141088 55,738092</t>
  </si>
  <si>
    <t>с. Черная, ул. Северная / 58,143990 55,734225</t>
  </si>
  <si>
    <t>с. Черная, ул. Центральная / 58,147186 55,729595</t>
  </si>
  <si>
    <t>с. Черная, ул. Совхозная, 5А / 58,143082 55,729441</t>
  </si>
  <si>
    <t>с. Черная, ул. Северная, д. 1 / 58,144257 55,730866</t>
  </si>
  <si>
    <t>Адрес расположения  (наименование населенного пункта, улица, номер дома)/ координаты  расположения площадки (ориентир)</t>
  </si>
  <si>
    <t>Данные о технических характеристиках МНО</t>
  </si>
  <si>
    <t>г. Краснокамск, ул. Геофизиков, 23</t>
  </si>
  <si>
    <t>г. Краснокамск, ул. Геофизиков, 14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</si>
  <si>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</si>
  <si>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</si>
  <si>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</si>
  <si>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</si>
  <si>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</si>
  <si>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</si>
  <si>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</si>
  <si>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</si>
  <si>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</si>
  <si>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</si>
  <si>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</si>
  <si>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</si>
  <si>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</si>
  <si>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</si>
  <si>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</si>
  <si>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</si>
  <si>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</si>
  <si>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</si>
  <si>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</si>
  <si>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</si>
  <si>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</si>
  <si>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</si>
  <si>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</si>
  <si>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</si>
  <si>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</si>
  <si>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</si>
  <si>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</si>
  <si>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</si>
  <si>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</si>
  <si>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</si>
  <si>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</si>
  <si>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</si>
  <si>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</si>
  <si>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</si>
  <si>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</si>
  <si>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</si>
  <si>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</si>
  <si>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</si>
  <si>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</si>
  <si>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</si>
  <si>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</si>
  <si>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</si>
  <si>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</si>
  <si>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</si>
  <si>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</si>
  <si>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</si>
  <si>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</si>
  <si>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</si>
  <si>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</si>
  <si>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</si>
  <si>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</si>
  <si>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</si>
  <si>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</si>
  <si>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</si>
  <si>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</si>
  <si>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</si>
  <si>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</si>
  <si>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</si>
  <si>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</si>
  <si>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</si>
  <si>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</si>
  <si>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</si>
  <si>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</si>
  <si>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</si>
  <si>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</si>
  <si>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</si>
  <si>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</si>
  <si>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</si>
  <si>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</si>
  <si>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</si>
  <si>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</si>
  <si>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</si>
  <si>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</si>
  <si>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</si>
  <si>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</si>
  <si>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</si>
  <si>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</si>
  <si>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</si>
  <si>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</si>
  <si>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</si>
  <si>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</si>
  <si>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</si>
  <si>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</si>
  <si>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</si>
  <si>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</si>
  <si>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</si>
  <si>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</si>
  <si>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</si>
  <si>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</si>
  <si>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</si>
  <si>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</si>
  <si>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</si>
  <si>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</si>
  <si>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</si>
  <si>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</si>
  <si>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</si>
  <si>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п. Ласьва, ул. Железнодорожная / 58,072580 55,950246</t>
  </si>
  <si>
    <t>п. Ласьва, ул. Центральная, № 7Б / 58,080420 55,975182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</si>
  <si>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</si>
  <si>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</si>
  <si>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</si>
  <si>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</si>
  <si>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</si>
  <si>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</si>
  <si>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</si>
  <si>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</si>
  <si>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</si>
  <si>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</si>
  <si>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</si>
  <si>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</si>
  <si>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</si>
  <si>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</si>
  <si>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</si>
  <si>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</si>
  <si>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</si>
  <si>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</si>
  <si>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</si>
  <si>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</si>
  <si>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</si>
  <si>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</si>
  <si>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</si>
  <si>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</si>
  <si>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</si>
  <si>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</si>
  <si>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</si>
  <si>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</si>
  <si>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</si>
  <si>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</si>
  <si>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</si>
  <si>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</si>
  <si>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</si>
  <si>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</si>
  <si>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</si>
  <si>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</si>
  <si>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</si>
  <si>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</si>
  <si>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</si>
  <si>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</si>
  <si>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</si>
  <si>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</si>
  <si>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</si>
  <si>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</si>
  <si>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</si>
  <si>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</si>
  <si>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</si>
  <si>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</si>
  <si>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</si>
  <si>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</si>
  <si>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</si>
  <si>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</si>
  <si>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</si>
  <si>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</si>
  <si>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</si>
  <si>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</si>
  <si>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</si>
  <si>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</si>
  <si>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</si>
  <si>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</si>
  <si>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</si>
  <si>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</si>
  <si>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</si>
  <si>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</si>
  <si>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</si>
  <si>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</si>
  <si>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</si>
  <si>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</si>
  <si>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</si>
  <si>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</si>
  <si>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</si>
  <si>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</si>
  <si>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</si>
  <si>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</si>
  <si>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</si>
  <si>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</si>
  <si>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</si>
  <si>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</si>
  <si>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</si>
  <si>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</si>
  <si>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</si>
  <si>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</si>
  <si>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</si>
  <si>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</si>
  <si>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</si>
  <si>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</si>
  <si>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</si>
  <si>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</si>
  <si>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</si>
  <si>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</si>
  <si>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</si>
  <si>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</si>
  <si>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</si>
  <si>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</si>
  <si>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</si>
  <si>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</si>
  <si>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</si>
  <si>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</si>
  <si>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</si>
  <si>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</si>
  <si>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</si>
  <si>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</si>
  <si>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</si>
  <si>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</si>
  <si>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</si>
  <si>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</si>
  <si>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</si>
  <si>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</si>
  <si>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</si>
  <si>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</si>
  <si>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</si>
  <si>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</si>
  <si>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</si>
  <si>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</si>
  <si>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</si>
  <si>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</si>
  <si>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</si>
  <si>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</si>
  <si>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</si>
  <si>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</si>
  <si>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</si>
  <si>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</si>
  <si>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</si>
  <si>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</si>
  <si>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</si>
  <si>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</si>
  <si>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</si>
  <si>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</si>
  <si>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</si>
  <si>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п. Майский, ул. 9-ой Пятилетки / 58.105842 55.574543</t>
  </si>
  <si>
    <t>ул. Красногорская, 1 (часть); ул. 9-ой Пятилетки, 2,3,4,6,8,10,12</t>
  </si>
  <si>
    <t>п. Майский, ул. Центральная, 18 / 58,101251 55,566487</t>
  </si>
  <si>
    <t>ул. Центральная, 11,16,18; ул. 9-ой Пятилетки, 30</t>
  </si>
  <si>
    <t>ул. 9-ой Пятилетки, 9,26,28; ул. Центральная, 10,12,14</t>
  </si>
  <si>
    <t>п. Майский, ул. 9-ой Пятилетки (в районе ЦТП-1) / 58,104768 55,573254</t>
  </si>
  <si>
    <t>1.132</t>
  </si>
  <si>
    <t>1.133</t>
  </si>
  <si>
    <t>1.134</t>
  </si>
  <si>
    <t>3.1</t>
  </si>
  <si>
    <t>д. Абакшата (АН) / 58.266372 55.856987</t>
  </si>
  <si>
    <t>д. Абакшата (АН)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</si>
  <si>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</si>
  <si>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</si>
  <si>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</si>
  <si>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</si>
  <si>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</si>
  <si>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</si>
  <si>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</si>
  <si>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</si>
  <si>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</si>
  <si>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</si>
  <si>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</si>
  <si>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</si>
  <si>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</si>
  <si>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</si>
  <si>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</si>
  <si>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</si>
  <si>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</si>
  <si>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</si>
  <si>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</si>
  <si>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</si>
  <si>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</si>
  <si>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</si>
  <si>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3.29</t>
  </si>
  <si>
    <t>3.30</t>
  </si>
  <si>
    <t>3.31</t>
  </si>
  <si>
    <t>3.33</t>
  </si>
  <si>
    <t>3.34</t>
  </si>
  <si>
    <t>д. Абакшата (СТ)</t>
  </si>
  <si>
    <t>д. Абакшата (СТ) / 58.188336 55.841126</t>
  </si>
  <si>
    <t>д. Абросы / 58.232872 55.891815</t>
  </si>
  <si>
    <t>д. Абросы</t>
  </si>
  <si>
    <t>д. Антоновцы / 58,144250 55,803843</t>
  </si>
  <si>
    <t>17</t>
  </si>
  <si>
    <t>д. Батуры / 58.186351 55.903433</t>
  </si>
  <si>
    <t>д. Батуры</t>
  </si>
  <si>
    <t>д. Батуры / 58.184136 55.907768</t>
  </si>
  <si>
    <t>д. Большие Калинята / 58.198539 55.937018</t>
  </si>
  <si>
    <t>д. Большие Калинята</t>
  </si>
  <si>
    <t>д. Большие Калинята / 58.194876 55.935620</t>
  </si>
  <si>
    <t>ул. Центральная, ул. Ручейная, ул.Садовая, ул.Сюзьвенская</t>
  </si>
  <si>
    <t>д. Большое Шилово, ул.Шиловская / 58,032701 55,614283</t>
  </si>
  <si>
    <t>ул.Шиловская, ул.Мирная, ул.Сюзвенская, ул.Садовая</t>
  </si>
  <si>
    <t>д. Брагино, ул. Российская / 58,146385 55,886626</t>
  </si>
  <si>
    <t>26</t>
  </si>
  <si>
    <t>ул. Солнечная, пер. Южный, ул. Российская</t>
  </si>
  <si>
    <t>34</t>
  </si>
  <si>
    <t>ул. Верхняя, ул. Нижняя</t>
  </si>
  <si>
    <t xml:space="preserve">ул. Центральная, ул. Полевая </t>
  </si>
  <si>
    <t>д. Верхнее Гуляево, ул.Курановская / 58,013339 55,557400</t>
  </si>
  <si>
    <t>ул.Курановская, ул.Поломенская, пер.Ясный, ул.Рябиновая, ул.Липовая, пер.Тихий, ул.Ягодная</t>
  </si>
  <si>
    <t>ул. Железнодорожная</t>
  </si>
  <si>
    <t>д. Волеги, перекресток ул. Еловые горки и ул. Солнечная / 58,109534 55,577017</t>
  </si>
  <si>
    <t>д. Волеги, ул. Еловые горки (в районе кафе "Майская гора") / 58,108541 55,574991</t>
  </si>
  <si>
    <t>д. Гурино, в районе магазина по ул. Камская, 7а / 58,033499 55,622119</t>
  </si>
  <si>
    <t>ул.Майская, ул.Летняя, ул.Камская, ул.Яблоневая</t>
  </si>
  <si>
    <t>д. Гурино, ул. Камская / 58,033133 55,627713</t>
  </si>
  <si>
    <t>ул.Цветочная, ул.Рыбацкая, ул.Камская</t>
  </si>
  <si>
    <t>д. Даньки, ул. Трактовая / 58,134897 55,743224</t>
  </si>
  <si>
    <t>ул. Южная, ул. Луговая, ул. Центральная, ул. Трактовая, ул. Заречная; ж/д будка 1403-й км</t>
  </si>
  <si>
    <t>д. Дочки / 58.242044 55.868544</t>
  </si>
  <si>
    <t>д. Дочки</t>
  </si>
  <si>
    <t>д. Евстюничи / 58.241147 55.952367</t>
  </si>
  <si>
    <t>д. Евстюничи</t>
  </si>
  <si>
    <t>д. Екимята</t>
  </si>
  <si>
    <t>д. Ерешино / 58.163999 56.068195</t>
  </si>
  <si>
    <t>д. Ерешино</t>
  </si>
  <si>
    <t>д. Жаково / 58.209165 55.933158</t>
  </si>
  <si>
    <t>д. Жаково</t>
  </si>
  <si>
    <t>д. Залесная / 58,237213 55,793903</t>
  </si>
  <si>
    <t>д. Залесная</t>
  </si>
  <si>
    <t>д. Запальта, ул. Центральная / 58,151931 55,757299</t>
  </si>
  <si>
    <t>20</t>
  </si>
  <si>
    <t>ул. Солнечная, ул. Центральная</t>
  </si>
  <si>
    <t>д. Запальта, ул. Российская / 58,150798 55,748860</t>
  </si>
  <si>
    <t>35</t>
  </si>
  <si>
    <t>ул. Лесная, ул. Центральная, ул. Российская</t>
  </si>
  <si>
    <t>ул.Автомобильная, ул. Ясная поляна, ул.Луговая, ул.Ольховая, Вязов переулок, ул.Солнечная, пер.Крестьянский, ул. Весенняя, ул.Вишневая, ул.Уральская, ул.Заливные луга, пер.Юбилейный, ул.Радужная, ул.Клубничная, пер.Звездный, ул.Веселая</t>
  </si>
  <si>
    <t>д. Заречная, ул. Ясная поляна / 58,005722 55,572374</t>
  </si>
  <si>
    <t>д. Ильино / 58.164066 56.032905</t>
  </si>
  <si>
    <t>д. Ильино</t>
  </si>
  <si>
    <t>ул.Пчеловодов</t>
  </si>
  <si>
    <t>д. Калининцы, ул. Центральная / 58,104518 55,986297</t>
  </si>
  <si>
    <t>ул. Центральная</t>
  </si>
  <si>
    <t>д. Катыши</t>
  </si>
  <si>
    <t>д. Клепики, ул. Льва Давыдычева / 58,012753 55,605514</t>
  </si>
  <si>
    <t>ул. Льва Давыдычева, пер.Пешеходный, Созьвенский залив, ул.Тружеников, пер.Заячий, ул.Гознаковская</t>
  </si>
  <si>
    <t>д. Клепики, ул. Льва Давыдычева / 58,015378 55,616168</t>
  </si>
  <si>
    <t>ул. Льва Давыдычева, Березовая роща, ул.Ромашковая, ул.Олимпийская, ул.Солнечная, ул.Грушевая, ул.Золотая</t>
  </si>
  <si>
    <t>ул. Трудовая, ул. Молодежная</t>
  </si>
  <si>
    <t>д. Конец-Бор, ул. Конец-Борская / 58,072652 55,664663</t>
  </si>
  <si>
    <t>д. Кормилицы, ул. Центральная / 58,121708 55,849233</t>
  </si>
  <si>
    <t>15</t>
  </si>
  <si>
    <t>д. Кормилицы, ул. Центральная / 58,125943 55,854360</t>
  </si>
  <si>
    <t xml:space="preserve">ул. Зеленая </t>
  </si>
  <si>
    <t>д. Малое Шилово, ул. Центральная / 58,031593 55,600909</t>
  </si>
  <si>
    <t>ул.Центральная, ул.Малая, ул.Березовая, ул.Ручейная</t>
  </si>
  <si>
    <t>д. Малое Шилово, ул.Дачная / 58,027772 55,600876</t>
  </si>
  <si>
    <t>ул. Дачная, ул.Лесная</t>
  </si>
  <si>
    <t>41</t>
  </si>
  <si>
    <t>112</t>
  </si>
  <si>
    <t>ул. Центральная, ул. Полевая, ул. Нагорная, ул. Солнечная, ул. Кольцевая, ул. Запрудная</t>
  </si>
  <si>
    <t>40</t>
  </si>
  <si>
    <t>ул. Нагорная, ул.Рублевская</t>
  </si>
  <si>
    <t>д. Нижнее Брагино, ул. Центральная / 58,136548 55,651250</t>
  </si>
  <si>
    <t>ул.Центральная, ст.Шабуничи, ул.Трактовая</t>
  </si>
  <si>
    <t>д. Нижнее Гуляево, ул. Луговая / 58,011654 55,560348</t>
  </si>
  <si>
    <t>ул.Гуляевская, ул.Земляничная,ул.Луговая, Серебрянский проезд, Береговой спуск</t>
  </si>
  <si>
    <t>д. Никитино, ул. Центральная / 58,132537 55,849513</t>
  </si>
  <si>
    <t>д. Никитино (Мысы), ул. Трактовая / 58,056180 55,867521</t>
  </si>
  <si>
    <t>д. Новая Ивановка, ул. Ягодная / 58.111829 55.837877</t>
  </si>
  <si>
    <t>ул. Садовая, ул. Ягодная, ул. Солнечная, ул. Цветочная, ул. Радужная</t>
  </si>
  <si>
    <t>д. Осташата / 58,175619 56,111964</t>
  </si>
  <si>
    <t>д. Осташата</t>
  </si>
  <si>
    <t>д. Понылки / 58.184676 56.096050</t>
  </si>
  <si>
    <t>д. Понылки</t>
  </si>
  <si>
    <t>д. Русаки</t>
  </si>
  <si>
    <t>д. Трубино / 58.291349 55.747732</t>
  </si>
  <si>
    <t>д. Трубино</t>
  </si>
  <si>
    <t>д. Фадеята, ул. Васильковая / 58,065103 55,450063</t>
  </si>
  <si>
    <t>д. Фадеята, ул. Матюжата / 58,062513 55,458789</t>
  </si>
  <si>
    <t>ул. Пологая, ул. Родниковая, ул. Новая</t>
  </si>
  <si>
    <t>пер. Зеленый, ул. Новостройки, ул. Энтузиастов, ул. Полевая, ул. Новая</t>
  </si>
  <si>
    <t>д. Фадеята, между ул. Надежды и ул. Молодежная / 58,057303 55,468408</t>
  </si>
  <si>
    <t>ул. Молодежная, ул. Надежды, ул. Нагорная</t>
  </si>
  <si>
    <t>ул. Лесная, пер. Рябиновый</t>
  </si>
  <si>
    <t>д. Фроловичи / 58.278065 55.971760</t>
  </si>
  <si>
    <t>д. Фроловичи</t>
  </si>
  <si>
    <t>д. Часовня / 58.264634 55.795081</t>
  </si>
  <si>
    <t>д. Часовня</t>
  </si>
  <si>
    <t>д. Большая, ул. Горная / 58,12817 55,841775</t>
  </si>
  <si>
    <t>ул. Садовая, ул. Российская, пер. Новый</t>
  </si>
  <si>
    <t>38</t>
  </si>
  <si>
    <t>ул. Садовая</t>
  </si>
  <si>
    <t>д. Хухрята, ул. Полевая / 58,072837 55,887879</t>
  </si>
  <si>
    <t>68</t>
  </si>
  <si>
    <t>Железнодорожная площадка пос. Мишкино, ул. Полевая / 58,121615 55,815078</t>
  </si>
  <si>
    <t>ул. Полевая, ул. Центральная, ул. Нагорная; ж/д будка 1405-й км</t>
  </si>
  <si>
    <t>пос. Подстанция / 58.172582 56.010007</t>
  </si>
  <si>
    <t>пос. Подстанция</t>
  </si>
  <si>
    <t>ул. Пушкина, ул. Речная</t>
  </si>
  <si>
    <t>д. Новоселы</t>
  </si>
  <si>
    <t>д. Осляна, ул. Садовая / 58,046260 55,899405</t>
  </si>
  <si>
    <t>д. Катыши / 58.223541 55.918838</t>
  </si>
  <si>
    <t>д. Русаки / 58.227936 55.821900</t>
  </si>
  <si>
    <t>всего обслуживаемых жилых домов, ед.</t>
  </si>
  <si>
    <t>3.35</t>
  </si>
  <si>
    <t>3.38</t>
  </si>
  <si>
    <t>3.39</t>
  </si>
  <si>
    <t>3.40</t>
  </si>
  <si>
    <t>3.41</t>
  </si>
  <si>
    <t>3.42</t>
  </si>
  <si>
    <t>3.43</t>
  </si>
  <si>
    <t>3.45</t>
  </si>
  <si>
    <t>3.46</t>
  </si>
  <si>
    <t>3.47</t>
  </si>
  <si>
    <t>3.48</t>
  </si>
  <si>
    <t>3.49</t>
  </si>
  <si>
    <t>3.50</t>
  </si>
  <si>
    <t>д.Антоновцы</t>
  </si>
  <si>
    <t>3.51</t>
  </si>
  <si>
    <t>3.52</t>
  </si>
  <si>
    <t>3.53</t>
  </si>
  <si>
    <t>3.54</t>
  </si>
  <si>
    <t>3.55</t>
  </si>
  <si>
    <t>3.56</t>
  </si>
  <si>
    <t>д. Бусырята, ул. Озёрная / 58,140045 55,942989</t>
  </si>
  <si>
    <t>д. Васенки, ул. Центральная / 58.130392 55.925130</t>
  </si>
  <si>
    <t>д. Никитино, ул. Центральная / 58,136853 55,846257</t>
  </si>
  <si>
    <t>д. Большая, пер. Новый, 1 / 58,122763 55,836826</t>
  </si>
  <si>
    <t>п/ст. Шабуничи, ул. Трактовая, 80 / 58.135512 55.661693</t>
  </si>
  <si>
    <t>ул. Трактовая</t>
  </si>
  <si>
    <t>пер.Зеленый, пер.Полевой, ул.Садовая, ул.Школьная, ул.Молодежная, ул.Трактовая, пер.Песчаный, ул.Полевая</t>
  </si>
  <si>
    <t>д. Новоселы, ул. Вишневая / 58.082989 56.005766</t>
  </si>
  <si>
    <t>д. Новоселы, ул. Полевая / 58.084882 56.008912</t>
  </si>
  <si>
    <t>д. Новоселы, ул. Луговая / 58.080230 56.003102</t>
  </si>
  <si>
    <t>д. Новоселы, ул. Нагорная, 17 / 58.089999 56.015635</t>
  </si>
  <si>
    <t>7</t>
  </si>
  <si>
    <t>10</t>
  </si>
  <si>
    <t>14</t>
  </si>
  <si>
    <t>Статус МНО (действующее, недействующее, ликвидировано)</t>
  </si>
  <si>
    <t>5</t>
  </si>
  <si>
    <t>действ.</t>
  </si>
  <si>
    <t>д. Большое Шилово, ул. Сюзьвенская / 58,028982 55,608133</t>
  </si>
  <si>
    <t>д. Кабанов Мыс, перед ж/д переездом в кадастровом квартале 59:07:2500102 / 58.020106 55.509610</t>
  </si>
  <si>
    <t>д. Мошево / 58.067862 55.517337</t>
  </si>
  <si>
    <t>д. Нижние Симонята, ул. Набережная, 14 / 58,101892 55,576640</t>
  </si>
  <si>
    <t>д. Нижние Симонята, ул. Набережная, 17 / 58,099101 55,571479</t>
  </si>
  <si>
    <t>д. Нижние Симонята, ул. Набережная, 7А / 58,101120 55,574290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</si>
  <si>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</si>
  <si>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</si>
  <si>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</si>
  <si>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</si>
  <si>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</si>
  <si>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</si>
  <si>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</si>
  <si>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</si>
  <si>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</si>
  <si>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</si>
  <si>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</si>
  <si>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</si>
  <si>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</si>
  <si>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</si>
  <si>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</si>
  <si>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3.73</t>
  </si>
  <si>
    <t>3.74</t>
  </si>
  <si>
    <t>3.75</t>
  </si>
  <si>
    <t>3.76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</si>
  <si>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</si>
  <si>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</si>
  <si>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</si>
  <si>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</si>
  <si>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</si>
  <si>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</si>
  <si>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</si>
  <si>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</si>
  <si>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</si>
  <si>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</si>
  <si>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</si>
  <si>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</si>
  <si>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 xml:space="preserve">площадка бетонированная с металлическим ограждением из стальных труб с облицовкой профнастилом с отсеком для КГМ / 12,0
</t>
  </si>
  <si>
    <t xml:space="preserve">площадка бетонированная с металлическим ограждением из стальных труб с облицовкой профнастилом с отсеком для КГМ / 24,0
</t>
  </si>
  <si>
    <t xml:space="preserve">площадка бетонированная с металлическим ограждением из стальных труб с облицовкой профнастилом с отсеком для КГМ / 18,0
</t>
  </si>
  <si>
    <t>3.90</t>
  </si>
  <si>
    <t>щебеночное основание</t>
  </si>
  <si>
    <t>1.135</t>
  </si>
  <si>
    <t>не действ.</t>
  </si>
  <si>
    <t>пер.Торфяной, 1,3; ул. Коммунистическая, 3,5; ул.Бумажников, 6,8</t>
  </si>
  <si>
    <t>ул. К.Маркса,37,14,16,41,41а,14б; ул.Чапаева,24,22</t>
  </si>
  <si>
    <t>ул. К. Маркса, 47,32,45,28,26,51</t>
  </si>
  <si>
    <t>ул.Пушкина, 9,11,13; ул. К.Маркса, 42,44,46</t>
  </si>
  <si>
    <t>ул.Калинина, 6,8,10</t>
  </si>
  <si>
    <t>пр. Мира, 11,16,18</t>
  </si>
  <si>
    <t>ул. Победы, 2,3,4; ул.Энтузиастов, 19,27</t>
  </si>
  <si>
    <t>ул. Энтузиастов, 3а,5а,7а,5; ул.Февральская, 4,6,6а,8</t>
  </si>
  <si>
    <t>ул. Суворова, 3,5; ул. Калинина, 12,14</t>
  </si>
  <si>
    <t>пер.Пальтинский, 4,3а,5,3; ул. Комарова, 12,14; ул.К.Либкнехта, 2,2б</t>
  </si>
  <si>
    <t>пр. Мира, 7, 9 (квартиры с 1 по 103); ул.Большевистская, 33,33а,33б,33в; пр.Комсомольский, 8/35,10,12,14,16,18</t>
  </si>
  <si>
    <t>ул. Железнодорожная, ул. Новая, пер. Северный 1-й, пер. Северный 2-й, ул. Чкалова, ул. Н. Островского, ул. Дальняя, ул. Мичурина, пер. Водников, ул. Невская, ул. Щербакова, ул. Павлова, ул. Полевая, ул. Герцена</t>
  </si>
  <si>
    <t>пер. Гражданский, ул. Гагарина, ул. Менделеева, ул. Володарского</t>
  </si>
  <si>
    <t>ул. Железнодорожная, ул. Малая, ул. Первомайская, ул. Заводская, пер. Новый, ул. Молодежная, пер. Зеленый, пер. Песчаный</t>
  </si>
  <si>
    <t>ул. Запрудная, ул. Почтовая, ул. Нагорная, ул. Ленина, ул. Парниковая, ул. Советская, ул. Школьная, ул. Зеленая, ул. Полевая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</si>
  <si>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Центральной дирекции инфраструктуры - филиала ОАО "РЖД", ОГРН 1037739877295, г. Верещагино, ул. Железнодорожная, 4а</t>
  </si>
  <si>
    <t>СНТ "Черемушки-2", ОГРН 1025901849379, Пермский край, территория сады Оверятского ГП</t>
  </si>
  <si>
    <t>территория СНТ "Коллективный сад "Виктория"</t>
  </si>
  <si>
    <t>территория СНТ "Черемушки-2"</t>
  </si>
  <si>
    <t>территория ТСН "Вишня № 1"</t>
  </si>
  <si>
    <t>деревянный настил / 2,0</t>
  </si>
  <si>
    <t>Муниципальное бюджетное общеобразовательное учреждение "Мысовская средняя общеобразовательная школа", ОГРН 1025901847003, Пермский край, Краснокамский ГО, с. Мысы, ул. Школьная, д. 11</t>
  </si>
  <si>
    <t>г. Краснокамск, ул. Шоссейная, д. 18</t>
  </si>
  <si>
    <t>ул. Садовая, ул. Полевая, ул. Солнечная, ул. Центральная, ул.Южная, пер. Солнечный, пер.Запрудный</t>
  </si>
  <si>
    <t>бетоннозаливное покрытие с ограждением с 3-х сторон / 24,0</t>
  </si>
  <si>
    <t>Тетерин Константин Геннадьевич, ОГРНИП 304591636500331</t>
  </si>
  <si>
    <t>Хохряков Андрей Сергеевич, ИНН 591601517685</t>
  </si>
  <si>
    <t>Суворин  Леонид Владиславович, ОГРНИП 304590224600059</t>
  </si>
  <si>
    <t>Клейменова Елена Владимировна, ИНН 591603669891</t>
  </si>
  <si>
    <t>Бабина Ольга Егоровна, ИНН 591603211607</t>
  </si>
  <si>
    <t>п/ст. Шабуничи, ул. Трактовая, 12 / 58,139743 55,688845</t>
  </si>
  <si>
    <t>СНТ "Рябинушка", ОГРН 1025901846222, Пермский край, Краснокамский ГО, поселок ж-д площадки Мишкино</t>
  </si>
  <si>
    <t>СНТ "Лесной", ОГРН 1025901845056, Пермский край, Краснокамский городской округ, д. Мошни</t>
  </si>
  <si>
    <t>НСТ "Строитель-1", ОГРН 1025901849676, Пермский край, г. Краснокамск, мкр. Запальта</t>
  </si>
  <si>
    <t>2.103</t>
  </si>
  <si>
    <t>площадка бетонная плита с ограждением / 20,0</t>
  </si>
  <si>
    <t>ТСН "СНТ "Луч-33", ОГРН 1025901845221, Пермский край, район Краснокамский, территория СНТ "Луч-33" (Алешиха)</t>
  </si>
  <si>
    <t>территория СНТ "Рябинушка"</t>
  </si>
  <si>
    <t>территория СНТ "Лесной"</t>
  </si>
  <si>
    <t>территория НСТ "Строитель-1"</t>
  </si>
  <si>
    <t>массив Алешиха, территория СНТ "Луч-33" / 58,269 56,055</t>
  </si>
  <si>
    <t>3.91</t>
  </si>
  <si>
    <t>д. Якунята</t>
  </si>
  <si>
    <t>д. Якунята / 58,166911 55,928913</t>
  </si>
  <si>
    <t>п. Ласьва, ул. Ласьвинская, 1 / 58.078377 55.976147</t>
  </si>
  <si>
    <t>п. Ласьва, ул. Ласьвинская, 1 / 58,078419 55,976286</t>
  </si>
  <si>
    <t>п. Ласьва, ул. Центральная, 14Б / 58,079753 55,970555</t>
  </si>
  <si>
    <t>г. Краснокамск, ул. К. Маркса, 54 /58.088269, 55.762113</t>
  </si>
  <si>
    <t>г. Краснокамск, пер. Торфяной, 1 / 58.087876 55.762980</t>
  </si>
  <si>
    <t>Кузнецов Роман Евгеньевич, ОГРНИП 319595800023588, г. Пермь, ул. Ласьвинская, д. 37</t>
  </si>
  <si>
    <t>Вавилин Алексей Павлович, ИНН 590800318354, с. Мысы, ул. Пролетарская, д. 46</t>
  </si>
  <si>
    <t>Муравьева Наталья Наильевна, ОГРНИП 304590829500122</t>
  </si>
  <si>
    <t>Рубцов Дмитрий Георгиевич, ОГРНИП 306590333900024</t>
  </si>
  <si>
    <t>Русинова Олеся Александровна, ОГРНИП 319595800097860</t>
  </si>
  <si>
    <t>Гайдалас Тамара Николаевна, ОГРНИП 307591613400013</t>
  </si>
  <si>
    <t>3.92</t>
  </si>
  <si>
    <t>ул. Заводская, 20а,21в,23,25,32</t>
  </si>
  <si>
    <t>ул. Заводская, 19,21,24,30</t>
  </si>
  <si>
    <t>ул. Заводская, 4,5,6,13,15,17</t>
  </si>
  <si>
    <t>ул. Заводская, 8,20</t>
  </si>
  <si>
    <t>2.104</t>
  </si>
  <si>
    <t>2.105</t>
  </si>
  <si>
    <t>г. Краснокамск, пр-т Комсомольский, д. 20 / 58,080278 55,752650</t>
  </si>
  <si>
    <t>асфальтированная площадка с ограждением с 3-х сторон / 17,5</t>
  </si>
  <si>
    <t>Общество с ограниченной ответственностью "Производственно-Строительная компания "Кармента", ОГРН 1065903039069, Пермский край, г. Пермь, ул. Трамвайная, 14</t>
  </si>
  <si>
    <t>г. Краснокамск, пр-т Комсомольский, д. 20</t>
  </si>
  <si>
    <t>г. Краснокамск, ул. Промышленная, 4 / 58,0800 55,7839</t>
  </si>
  <si>
    <t>асфальтированная площадка с ограждением с 3-х сторон / 22,4</t>
  </si>
  <si>
    <t>Общество с ограниченной ответственностью "Производственная фирма "Сокол", ОГРН 1065908028273, Пермский край, г. Краснокамск, ул. Промышленная, д. 4</t>
  </si>
  <si>
    <t>г. Краснокамск, ул. Промышленная, д. 4</t>
  </si>
  <si>
    <t>2.106</t>
  </si>
  <si>
    <t>г. Краснокамск, ул. Шоссейная, д. 59 / 58,069435 55,791580</t>
  </si>
  <si>
    <t>асфальтированная площадка с ограждением с 3-х сторон / 7,6</t>
  </si>
  <si>
    <t>г. Краснокамск, ул. Шоссейная, д. 59</t>
  </si>
  <si>
    <t>2.107</t>
  </si>
  <si>
    <t>д. Брагино, территория СНТ "Оптимист"</t>
  </si>
  <si>
    <t>д. Брагино, территория СНТ "Оптимист" / 58,161174 55,861275</t>
  </si>
  <si>
    <t>бетонно-заливное основание с ограждением с 3-х сторон / 24,0</t>
  </si>
  <si>
    <t>Садовое некоммерческое товарищество "Оптимист", ОГРН 1025901848060, Пермский край, Краснокамский городской округ, д. Брагино</t>
  </si>
  <si>
    <t>2.108</t>
  </si>
  <si>
    <t>г. Краснокамск, ул. Промышленная, 29</t>
  </si>
  <si>
    <t>г. Краснокамск, ул. Промышленная, 29 / 58,086371 55,800666</t>
  </si>
  <si>
    <t>бетонно-заливное основание с ограждением с 3-х сторон / 12,0</t>
  </si>
  <si>
    <t>Товарищество собственников недвижимости "Садовое некоммерческое товарищество "Игрушка", ОГРН 1025901845947, Пермский край, г. Краснокамск, ул. Промышленная, 29</t>
  </si>
  <si>
    <t>Общество с ограниченной ответственностью Торговый дом "Единство", ОГРН 1055905529866, Пермский край, Краснокамский ГО, пгт. Оверята, ул. Комсомольская, д. 11</t>
  </si>
  <si>
    <t>информация отсутствует</t>
  </si>
  <si>
    <t xml:space="preserve">площадка бетонированная с металлическим ограждением из стальных труб с облицовкой профнастилом с отсеком для КГМ / 32,0
</t>
  </si>
  <si>
    <t>г. Краснокамск, ул. Энтузиастов, 11 / 58.086405 55.771874</t>
  </si>
  <si>
    <t>г. Краснокамск, ул. Чапаева, 61 / 58.087278 55.751517</t>
  </si>
  <si>
    <t>г. Краснокамск, ул. Февральская, 6 / 58.085013 55.771027</t>
  </si>
  <si>
    <t>д. Екимята / 58,175714 56,062008</t>
  </si>
  <si>
    <t>д. Даньки, ул. Трактовая / 58,133845 55,751072</t>
  </si>
  <si>
    <t>д. Семичи (ЗУ 59:07:270101:443)</t>
  </si>
  <si>
    <t>д. Семичи: ул. Заречная, ул. Центральная, ул. Подгорная, ул. Полевая; пгт.Оверята: ул.Полевая, ул. Линейная</t>
  </si>
  <si>
    <t>д. Новоселы, ул. Южная, 24 / 58,086280 56,013553</t>
  </si>
  <si>
    <t>ул. Полевая, ул. Молодежная, ул. Набережная, ул. Южная, ул. Центральная, ул. Восточная, ул.Летняя, пер. Летний, ул. Подгорная</t>
  </si>
  <si>
    <t>д. Новоселы, ул. Нагорная, 5 / 58,089989 56,009918</t>
  </si>
  <si>
    <t>г. Краснокамск, ул. Южная, 138 / 58,074150 55,666909</t>
  </si>
  <si>
    <t>г. Краснокамск, ул. Южная, ул. Циолковского; д. Конец-Бор, ул. Конец-Борская, ул.Береговая, ул.Тепличная</t>
  </si>
  <si>
    <t>д. Батуры / 58,182855 55,907559</t>
  </si>
  <si>
    <t>3.94</t>
  </si>
  <si>
    <t>3.95</t>
  </si>
  <si>
    <t>с. Усть-Сыны, ул. Речная, 36 / 58.043869 55.572349</t>
  </si>
  <si>
    <t>с. Усть-Сыны, ул. Речная, 36 (Церковь Илии Пророка)</t>
  </si>
  <si>
    <t xml:space="preserve">ул. Речная, ул. Культуры </t>
  </si>
  <si>
    <t>3.96</t>
  </si>
  <si>
    <t>с. Усть-Сыны, ул. Речная, 23 (ФАП)</t>
  </si>
  <si>
    <t>ул. Речная, ул. Тихая</t>
  </si>
  <si>
    <t>с. Усть-Сыны, ул.Пушкина / 58.045052 55.575975</t>
  </si>
  <si>
    <t>с. Усть-Сыны, ул. Совхозная, 10 / 58.041223 55.573109</t>
  </si>
  <si>
    <t>искл.</t>
  </si>
  <si>
    <t>57</t>
  </si>
  <si>
    <t>3.98</t>
  </si>
  <si>
    <t>ул. Толстого, ул. Советская, пер. Береговой, ул. Некрасова</t>
  </si>
  <si>
    <t>2.109</t>
  </si>
  <si>
    <t>п. ж-д площадки Мишкино, Сад "Мишкино-5" / 58,124146 55,811101</t>
  </si>
  <si>
    <t xml:space="preserve">Садовое некоммерческое товарищество "Мишкино-5", ОГРН 1025901849247, Пермский край, Краснокамский городской округ, п. ж-д Мишкино </t>
  </si>
  <si>
    <t>п. ж-д Мишкино, территория Сада "Мишкино-5"</t>
  </si>
  <si>
    <t xml:space="preserve">бетонно-заливное основание с ограждением с 3-х сторон для ТКО / 15,0; для КГМ / 5,0                                                  </t>
  </si>
  <si>
    <t>8,0                                                  1,1</t>
  </si>
  <si>
    <t>ул. Коммунистическая, 12 (магазин "Магнит") нежилое помещение S= 378,8 кв.м.</t>
  </si>
  <si>
    <t>г. Краснокамск, ул. Белинского / 58,0562 55,8093</t>
  </si>
  <si>
    <t>2.110</t>
  </si>
  <si>
    <t>г. Краснокамск, ул. Трубная, д. 4 / 58,0942 55,7869</t>
  </si>
  <si>
    <t>Общество с ограниченной ответственностью "Краснокамский ремонтно-механический завод", ОГРН 1025901844011, Пермский край, г. Краснокамск, ул. Трубная, д.4</t>
  </si>
  <si>
    <t>г. Краснокамск, ул. Трубная, д. 4</t>
  </si>
  <si>
    <t>бетонная плита с ограждением с 3-х сторон /100,0</t>
  </si>
  <si>
    <t>2.111</t>
  </si>
  <si>
    <t>г. Краснокамск, ул. Трубная, д. 3А</t>
  </si>
  <si>
    <t>г. Краснокамск, ул. Трубная, д. 3А / 58,089337 55,793872</t>
  </si>
  <si>
    <t>бетонная плита с ограждением с 3-х сторон / 8,4</t>
  </si>
  <si>
    <t>Общество с ограниченной ответственностью "УРБ", ОГРН 1145916000031, Пермский край, г. Краснокамск, ул. Трубная, д. 3А</t>
  </si>
  <si>
    <t>Общество с ограниченной ответственностью управляющая компания "Пермтрансжелезобетон", ОГРН 1065916002679, Краснокамский городской округ, рп. Оверята, ул. Комсомольская, д. 8, корпус А, офис 1</t>
  </si>
  <si>
    <t>СНТ "Коллективный сад "Виктория", ОГРН 1035901547483, Пермский край, рп. Оверята, СНТ Виктория</t>
  </si>
  <si>
    <t>ТСН "Вишня № 1", ОГРН 1025901849093, Пермский край, Краснокамский район, рп. Оверята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</si>
  <si>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рп. Оверята, ул. Строителей, д. 5</t>
  </si>
  <si>
    <t>Акционерное общество "Пермтрансжелезобетон", ОГРН 1025901845001, Пермский край, Краснокамский городской округ, рп. Оверята, ул. Комсомольская, 2</t>
  </si>
  <si>
    <t>рп. Оверята, ул. Линейная, 9</t>
  </si>
  <si>
    <t>рп. Оверята, ул. Комсомольская, д. 12/1</t>
  </si>
  <si>
    <t>рп. Оверята, ул. Строителей, д. 5</t>
  </si>
  <si>
    <t>рп. Оверята, ул. Комсомольская, д. 12а</t>
  </si>
  <si>
    <t>рп. Оверята, ул. Кирпичная, д. 13а</t>
  </si>
  <si>
    <t>рп. Оверята, ул. Линейная, 1</t>
  </si>
  <si>
    <t>рп. Оверята, ул. Комсомольская, 2</t>
  </si>
  <si>
    <t>3.99</t>
  </si>
  <si>
    <t>ул. Набережная</t>
  </si>
  <si>
    <t>2.112</t>
  </si>
  <si>
    <t>с. Усть-Сыны (в границах ЗУ 59:07:0470102:36) / 58,050991 55,588568</t>
  </si>
  <si>
    <t>бетонная плита с ограждением с 3-х сторон / 7,1</t>
  </si>
  <si>
    <t>Общество с ограниченной ответственностью строительно-производственная компания "Зеленый город", ОГРН 1037825036567, г.Санкт-Петербург, Ленинский пр., д. 140, литера Е.</t>
  </si>
  <si>
    <t>р.п. Оверята, ул. Молодежная, 2 / 58,080298 55,870708</t>
  </si>
  <si>
    <t>р.п. Оверята, ул. Комсомольская, 13 / 58,079012 55,872080</t>
  </si>
  <si>
    <t xml:space="preserve">бетонная плита с ограждением с 3-х сторон с отсеком для КГМ / 13,3
</t>
  </si>
  <si>
    <t>ООО УК "Заводской", ОГРН 1145958044210, Пермский край, г. Краснокамск, ул. Ленина, д.1, офис 1</t>
  </si>
  <si>
    <t>ул. Строителей, 8,10; ул. Комсомольская, 9,10</t>
  </si>
  <si>
    <t>ул. Молодежная, 2</t>
  </si>
  <si>
    <t>ул. Комсомольская, 13, 14, 15</t>
  </si>
  <si>
    <t>г. Краснокамск, ул. Павлика Морозова, 8 / 58.069891, 55.802242</t>
  </si>
  <si>
    <t>г. Краснокамск, ул. Максима Горького / 58.070705, 55.803453</t>
  </si>
  <si>
    <t>2.113</t>
  </si>
  <si>
    <t>2.114</t>
  </si>
  <si>
    <t>г. Краснокамск, ул. Звездная, д. 1 / 58,084468 55,784268</t>
  </si>
  <si>
    <t xml:space="preserve">асфальтированная площадка с ограждением с 3-х сторон / 15,0 </t>
  </si>
  <si>
    <t>Общество с ограниченной ответственностью "Мегасервис", ОГРН 1065916018079, Пермский край, г. Краснокамск, ул. Звездная, д. 1</t>
  </si>
  <si>
    <t>г. Краснокамск, ул. Звездная, д. 1, литера Е</t>
  </si>
  <si>
    <t>г. Краснокамск, ул. Звездная, д. 1 / 58,083602 55,784398</t>
  </si>
  <si>
    <t>г. Краснокамск, ул. Звездная, д. 1, литера Ж</t>
  </si>
  <si>
    <t>д. Мошни / 58.089071 55.957270</t>
  </si>
  <si>
    <t>г. Краснокамск, Рябиновый проезд, 5 / 58.078990 55.716814</t>
  </si>
  <si>
    <t>д. Кузнецы, ул. Зеленая / 58,051579  55,583584</t>
  </si>
  <si>
    <t>д. Никитино (с. Мысы), ул. Подлесная / 58.057388 55.862875</t>
  </si>
  <si>
    <t>2.115</t>
  </si>
  <si>
    <t>г. Краснокамск, ул. Владимира Кима, д. 10 / 58,064128 55,824419</t>
  </si>
  <si>
    <t>асфальтированная площадка с ограждением с 3-х сторон / 20,0</t>
  </si>
  <si>
    <t>Акционерное общество "КЭЛМИ", ОГРН 1025901843538, Пермский край, г. Краснокамск, ул. Владимира Кима, д. 10</t>
  </si>
  <si>
    <t>г. Краснокамск, ул. Владимира Кима, д. 10 (здание АБК)</t>
  </si>
  <si>
    <t>2.116</t>
  </si>
  <si>
    <t>р.п. Оверята, территория ТСН СНТ "Коллективный сад "Авторемонтник" / 58,1050 55,8652</t>
  </si>
  <si>
    <t>бетонная плита с ограждением с 3-х сторон / 22,0</t>
  </si>
  <si>
    <t>Товарищество собственников недвижимости Садоводческого некоммерческого товарищество "Коллективный сад "Авторемонтник", ОГРН 1035901549606, Пермский край, Краснокамский городской округ, р.п. Оверята</t>
  </si>
  <si>
    <t xml:space="preserve">р.п. Оверята, территория ТСН СНТ "Коллективный сад "Авторемонтник" </t>
  </si>
  <si>
    <t>2.117</t>
  </si>
  <si>
    <t>г. Краснокамск, ул. Геофизиков, д. 6</t>
  </si>
  <si>
    <t>г. Краснокамск, ул. Геофизиков, д. 6 / 58,079868 55,758153</t>
  </si>
  <si>
    <t>Общество с ограниченной ответственностью "Приоритет", ОГРН 1185958004759, Пермский край, г. Краснокамск, ул. Геофизиков, д. 6, офис 201</t>
  </si>
  <si>
    <t>бетонная плита с ограждением с 3-х сторон / 30,0</t>
  </si>
  <si>
    <t>2.118</t>
  </si>
  <si>
    <t>бетонная плита с ограждением с 3-х сторон / 9,0</t>
  </si>
  <si>
    <t>Краснокамский городской округ, с правой стороны дороги Казань-Пермь (отворот на Мысы), здание АГЗС</t>
  </si>
  <si>
    <t>Белозеров Юрий Иванович, ОГРНИП 304590326400047</t>
  </si>
  <si>
    <t>2.119</t>
  </si>
  <si>
    <t>г. Краснокамск, ул. Трубная, д. 7 / 58°05'30.4"N 55°47'06.7"E</t>
  </si>
  <si>
    <t>асфальтированная площадка с ограждением с 3-х сторон / 15,0</t>
  </si>
  <si>
    <t>Общество с ограниченной ответственностью "Краснокамский полиграфический комбинат", ОГРН 1115906004830, Пермский край, г. Краснокамск, ул. Трубная, д. 7</t>
  </si>
  <si>
    <t>г. Краснокамск, ул. Трубная, д. 7</t>
  </si>
  <si>
    <t>3.100</t>
  </si>
  <si>
    <t>3.101</t>
  </si>
  <si>
    <t>3.102</t>
  </si>
  <si>
    <t>3.103</t>
  </si>
  <si>
    <t>4</t>
  </si>
  <si>
    <t>3.104</t>
  </si>
  <si>
    <t>г. Краснокамск, ул. Энтузиастов, 6 / 58,086359 55,766705</t>
  </si>
  <si>
    <t>г. Краснокамск, ул. Энтузиастов, 10 / 58,087206 55,769176</t>
  </si>
  <si>
    <t>403</t>
  </si>
  <si>
    <t>г.Краснокамск,  ул. Бумажников, ГСК № 44</t>
  </si>
  <si>
    <t>ул. Энтузиастов, 6,8; ул. Коммунальная, 2, 7</t>
  </si>
  <si>
    <t>ул. Энтузиастов, 10,12; ул. Коммунальная, 9</t>
  </si>
  <si>
    <t>демонтаж</t>
  </si>
  <si>
    <t>ул. Коммунистическая, 10а,8,10,12,13,14,15; ул.Бумажников, 5; ул.Пушкина, 23</t>
  </si>
  <si>
    <t>ул. Бумажников, 22,24,26,30,32,34,36, 35,37,39,41,43,45,47</t>
  </si>
  <si>
    <t>пер. Новый</t>
  </si>
  <si>
    <t>количество человек</t>
  </si>
  <si>
    <t>прописано</t>
  </si>
  <si>
    <t>проживает</t>
  </si>
  <si>
    <t>номер дома</t>
  </si>
  <si>
    <t>ул. Кооперативная</t>
  </si>
  <si>
    <t>ул. Коммунальная</t>
  </si>
  <si>
    <t>пер. Коммунальный</t>
  </si>
  <si>
    <t>21а</t>
  </si>
  <si>
    <t>пер. Песчаный</t>
  </si>
  <si>
    <t>пер. Еловый</t>
  </si>
  <si>
    <t>14а</t>
  </si>
  <si>
    <t>18а</t>
  </si>
  <si>
    <t>ИТОГО:</t>
  </si>
  <si>
    <t>площадка бетонированная с металлическим ограждением из стальных труб с облицовкой профнастилом с отсеком для КГО / 36,0</t>
  </si>
  <si>
    <t>площадка бетонированная с металлическим ограждением из стальных труб с облицовкой профнастилом с отсеком для КГО / 30,0</t>
  </si>
  <si>
    <t>площадка бетонированная с металлическим ограждением из стальных труб с облицовкой профнастилом с отсеком для КГО / 24,0</t>
  </si>
  <si>
    <t>ООО "УЮТ-Сервис", ОГРН 1135916000153, Пермский край, г. Краснокамск, ул. Чапаева, 33Б</t>
  </si>
  <si>
    <t>ООО "Краснокамская УК "Надежда", ОГРН 1085916001621. Пермский край, г. Краснокамск, ул. 10 Пятилетки, д. 5, офис 144</t>
  </si>
  <si>
    <t>г. Краснокамск, ул. Бумажников (в районе ГСК № 44) / 58.088158 55.766920</t>
  </si>
  <si>
    <t>г. Краснокамск, ул. Бумажников / 58.089847 55.772974</t>
  </si>
  <si>
    <t>2.120</t>
  </si>
  <si>
    <t>г. Краснокамск, ул. Геофизиков, д. 7</t>
  </si>
  <si>
    <t>г. Краснокамск, ул. Геофизиков, д. 7 / 58,079135 55,762031</t>
  </si>
  <si>
    <t>бетонная плита с ограждением с 3-х сторон / 15,0</t>
  </si>
  <si>
    <t>ИП Ветошкин И.В., ОГРНИП 304591610500060</t>
  </si>
  <si>
    <t>Краснокамский городской округ, с правой стороны дороги Казань-Пермь (отворот на Мысы), географические координаты / 58,044433 55,872959</t>
  </si>
  <si>
    <t>2.121</t>
  </si>
  <si>
    <t>асфальтированная площадка с ограждением с 3-х сторон / 9,0</t>
  </si>
  <si>
    <t>с. Усть-Сыны (кадстровый номер ЗУ 59:07:0470201:79) / 58,040856 55,576317</t>
  </si>
  <si>
    <t>Общество с ограниченной ответственностью "Прайм", ОГРН 1195958040310, Пермский край, г. Нытва, ул. Комсомольская, д. 49, кв. 20</t>
  </si>
  <si>
    <t>с. Усть-Сыны, здание авторесторана "Шафран"</t>
  </si>
  <si>
    <t>3.105</t>
  </si>
  <si>
    <t>ул. Центральная, 6,7,8, ул. Ягодная, ул. Солнечная</t>
  </si>
  <si>
    <t>ул. Радужная, ул. Весенняя, ул. Полевая, ул. Лесная, ул. Светлая</t>
  </si>
  <si>
    <t>8</t>
  </si>
  <si>
    <t>д. Брагино, ул. Радужная / 58.153103 55.892271</t>
  </si>
  <si>
    <t>д. Брагино, ул. Центральная / 58.152251 55.887119</t>
  </si>
  <si>
    <t>3.106</t>
  </si>
  <si>
    <t>2.122</t>
  </si>
  <si>
    <t>с. Усть-Сыны, ул. Совхозная, д. 9 / 58,043246 55,577304</t>
  </si>
  <si>
    <t>асфальтированная площадка с ограждением с 3-х сторон / 10,36</t>
  </si>
  <si>
    <t xml:space="preserve">Общество с ограниченной ответственностью "Агроторг", ОГРН 1027809237796, индекс: 191025, г. Санкт-Петербург, Невский пр-т, д. 90/92 </t>
  </si>
  <si>
    <t>с. Усть-Сыны, ул. Совхозная, д. 9</t>
  </si>
  <si>
    <t>2.123</t>
  </si>
  <si>
    <t>бетонная плита с ограждением с 3-х сторон, крышей и распашными воротами / 10,36</t>
  </si>
  <si>
    <t>Давыдова Наталья Геннадьевна, ИНН 591603977864</t>
  </si>
  <si>
    <t>р.п. Оверята, ул. Линейная, 6</t>
  </si>
  <si>
    <t>р.п. Оверята, ул. Линейная, 6 / 58,088730 55,868238</t>
  </si>
  <si>
    <t>3.107</t>
  </si>
  <si>
    <t>3.108</t>
  </si>
  <si>
    <t>с. Мысы, ул. Железнодорожная / 58,059293 55,914706</t>
  </si>
  <si>
    <t>с. Черная, ул. Клубная,20 / 58,139434 55,734078</t>
  </si>
  <si>
    <t>ул. Железнодорожная, пер. Больничный</t>
  </si>
  <si>
    <t>2.124</t>
  </si>
  <si>
    <t>г. Краснокамск, пер. Дорожный, 2 / 58,078930 55,777266</t>
  </si>
  <si>
    <t>бетонная плита с ограждением с 3-х сторон с крышей / 7,8</t>
  </si>
  <si>
    <t>Автономная некоммерческая организация Центр социальной помощи "Наждежда", ОГРН 1169600003924, Свердловская область, г. Екатеринбург, ул. Чкалова, д. 250, оф. 12</t>
  </si>
  <si>
    <t>г. Краснокамск, пер. Дорожный, 2</t>
  </si>
  <si>
    <t>2.125</t>
  </si>
  <si>
    <t>г. Краснокамск, ул. Сосновая горка, 12 / 58,076539 55,695717</t>
  </si>
  <si>
    <t>бетонное с ограждением с 3-х сторон / 9,0</t>
  </si>
  <si>
    <t>г. Краснокамск, ул. Сосновая горка, 12</t>
  </si>
  <si>
    <t>Индивидуальный предприниматель Кравчук А.В., ОГРНИП: 317595800043644</t>
  </si>
  <si>
    <t>2.126</t>
  </si>
  <si>
    <t>г. Краснокамск, ул. Городская, 30А / 58,075041 55,791429</t>
  </si>
  <si>
    <t>бетонная плита с ограждением с 3-х сторон / 3,78</t>
  </si>
  <si>
    <t>Общество с ограниченной ответственностью "Элемент-Трейд", ОГРН 1036605217252, индекс 620076, г. Екатеринбург, ул. Щербакова, д. 4</t>
  </si>
  <si>
    <t>г. Краснокамск, ул. Городская, 30А - магазин ТС "Монетка"</t>
  </si>
  <si>
    <t>г. Краснокамск, ул. Молодежная, 10 / 58,086612 55,765639</t>
  </si>
  <si>
    <t>ул. Молодежная, 5,3а,6,7; пер. Новый, 4,6;  ул. Бумажников, 11,12,17; ул. Коммунальная, 7а</t>
  </si>
  <si>
    <t>ул. Коммунальная, 23,33</t>
  </si>
  <si>
    <t>пер.Еловый, 2,3,4; пер.Песчаный, 1,2,3,4</t>
  </si>
  <si>
    <t>ул. Коммунальная, 11,13,15,17,19; пер. Новый, 3,5; ул. Кооперативная, 3,4,5,6</t>
  </si>
  <si>
    <t>11</t>
  </si>
  <si>
    <t>ул. Коммунальная, 3; ул. Молодежная, 8, 10; ул. Коммунистическая, 7, 9, 11</t>
  </si>
  <si>
    <t>6</t>
  </si>
  <si>
    <t>ул. Энтузиастов, 14, 16; ул. Коммунальная, 10, 12</t>
  </si>
  <si>
    <t>ул. Коммунальная, 21, 21а; пер. Коммунальный, 4,6,7,8</t>
  </si>
  <si>
    <t>пер. Новый, 7; ул. Кооперативная, 7,8; ул. Бумажников, 14а,14,16,18,18а,20,19,21,23,25,27,29,31,33</t>
  </si>
  <si>
    <t>г. Краснокамск, ул. Энтузиастов, 16 / 58.087637 55.771846</t>
  </si>
  <si>
    <t>3.110</t>
  </si>
  <si>
    <t>3.111</t>
  </si>
  <si>
    <t>ул. Калинина, 13, 15; ул. 50 лет Октября, 11</t>
  </si>
  <si>
    <t>ул. Калинина. 11; ул. 50 лет Октяюря, 7, 9</t>
  </si>
  <si>
    <t>г. Краснокамск, ул. Калинина, 13 / 58,074974 55,731591</t>
  </si>
  <si>
    <t>г. Краснокамск, ул. Калинина, 11 / 58,074857 55,732554</t>
  </si>
  <si>
    <t>Общество с ограниченной ответственностью "Жилкомфорт", ОГРН 1175958037155, Пермский край, г. Краснокамск, ул. Карла Маркса, д. 4, кв. 8</t>
  </si>
  <si>
    <t>Общество с ограниченной ответственностью "Производственно-коммерческая фирма "Уральская компания", ОГРН 1055905511672, Пермский край, г. Краснокамск, ул. Комарова, д. 5, офис 3, управляет по доверенности ТСЖ</t>
  </si>
  <si>
    <t>3.113</t>
  </si>
  <si>
    <t>3.114</t>
  </si>
  <si>
    <t>3.115</t>
  </si>
  <si>
    <t>3.116</t>
  </si>
  <si>
    <t>с. Черная, ул. Клубная, 5 / 58,140673 55,730032</t>
  </si>
  <si>
    <t>с. Черная, ул. Мира, 2А / 58,144315 55,725534</t>
  </si>
  <si>
    <t>с. Черная, ул. Мира, 20 / 58,140989 55,732116</t>
  </si>
  <si>
    <t>с. Черная, ул. Луговая / 58,139435 55,736983</t>
  </si>
  <si>
    <t>с. Мысы, ул. Гагарина / 58,060152 55,877952</t>
  </si>
  <si>
    <t>3.118</t>
  </si>
  <si>
    <t>д. Никитино (Мысы), ул. Трактовая / 58,056026 55,868972</t>
  </si>
  <si>
    <t>2.127</t>
  </si>
  <si>
    <t>г. Краснокамск, ул. Сосновая горка, 12г</t>
  </si>
  <si>
    <t>г. Краснокамск, ул. Сосновая горка, 12г / 58,076652 55,696684</t>
  </si>
  <si>
    <t>бетонное с ограждением с 3-х сторон / 12,0</t>
  </si>
  <si>
    <t>Индивидуальный предприниматель Иванов С.А., ОГРНИП 316595800068830</t>
  </si>
  <si>
    <t>3.119</t>
  </si>
  <si>
    <t>3.120</t>
  </si>
  <si>
    <t>д. Конец-Бор, ул. Некрасова / 58,065204 55,640715</t>
  </si>
  <si>
    <t>ул. Победы, ул. Некрасова, ул. Конец-Борская</t>
  </si>
  <si>
    <t>ул. Победы, ул.Некрасова, ул.Конец-Борская, пер.Технический, ул.Тепличная, ул.Запрудная</t>
  </si>
  <si>
    <t>д. Конец-Бор, ул. Трудовая / 58.072359 55.651783</t>
  </si>
  <si>
    <t>3.121</t>
  </si>
  <si>
    <t>3.122</t>
  </si>
  <si>
    <t>пер. Дальний, ул. Дальняя</t>
  </si>
  <si>
    <t>ул. Молодежная</t>
  </si>
  <si>
    <t>ул. Трактовая, ул. Полевая</t>
  </si>
  <si>
    <t>ул. Подлесная, ул. Трактовая, ул. Полевая</t>
  </si>
  <si>
    <t>с. Мысы, ул. Бирюзовая / 58,056339 55,886547</t>
  </si>
  <si>
    <t>с. Мысы, ул. Ягодная, 19 / 58,052292 55,886354</t>
  </si>
  <si>
    <t>пер. Бирюзовый 1-й, ул. Ягодная, ул. Шоколадная, пер. Речной</t>
  </si>
  <si>
    <t>ул. Бирюзовая, ул. Ягодная, ул. Шоколадная</t>
  </si>
  <si>
    <t>3.125</t>
  </si>
  <si>
    <t>3.126</t>
  </si>
  <si>
    <t>3.127</t>
  </si>
  <si>
    <t>с. Мысы, ул. Заречная / 58,056839 55,896638</t>
  </si>
  <si>
    <t>с. Мысы, ул. Набережная / 58,056583 55,900763</t>
  </si>
  <si>
    <t>с. Мысы, ул. Луговая / 58,057877 55,907707</t>
  </si>
  <si>
    <t>ул. Луговая, ул. Заречная, ул. Радужная</t>
  </si>
  <si>
    <t>ул. Луговая, ул. Ласьвинская, ул. Набережная, ул. Пролетарская</t>
  </si>
  <si>
    <t>ул. Луговая, ул. Пролетарская</t>
  </si>
  <si>
    <t>3.128</t>
  </si>
  <si>
    <t>с. Мысы, ул. Нагорная / 58,060894 55,897576</t>
  </si>
  <si>
    <t>ул. Лесная, ул. Генерала Трошева, ул. 65 лет Победы, ул. Нагорная, ул. Парниковая 2-я</t>
  </si>
  <si>
    <t>ул.Трудовая, ул.Центральная</t>
  </si>
  <si>
    <t>ул. Центральная, ул.Гагарина, ул.Солнечная</t>
  </si>
  <si>
    <t>д. Конец-Бор, пер. Светлый / 58.062573 55.636312</t>
  </si>
  <si>
    <t>с. Мысы, ул. Дальняя / 58.056171 55.873358</t>
  </si>
  <si>
    <t>с. Мысы, ул. Молодежная / 58,056150 55,875465</t>
  </si>
  <si>
    <t>2.128</t>
  </si>
  <si>
    <t>г. Краснокамск, ул. Большевистская, 46</t>
  </si>
  <si>
    <t>г. Краснокамск, ул. Большевистская, 46 / 58,083130 55,748590</t>
  </si>
  <si>
    <t xml:space="preserve">асфальтированная площадка с ограждением с 3-х сторон / 7,8 </t>
  </si>
  <si>
    <t xml:space="preserve">Общество с ограниченной ответственностью «Стройтехресурс»,  ОГРН: 1025902546790, ИНН: 5953002444, индекс: 617520, Пермский край, Уинский район, с. Уинское, ул. Северная, 4. </t>
  </si>
  <si>
    <t>с. Черная, ул. Полевая,23 / 58,142820 55,742656</t>
  </si>
  <si>
    <t>ул. Совхозная, ул.Заводская, ул. Северная</t>
  </si>
  <si>
    <t>с. Черная, ул. Новостройки, 2 / 58,146079, 55,731148</t>
  </si>
  <si>
    <t>ул.Молодежная, ул.Совхозная, ул. Северная</t>
  </si>
  <si>
    <t>ул. Северная, 7</t>
  </si>
  <si>
    <t>ул. Клубная, ул. Заводская</t>
  </si>
  <si>
    <t>ул. Полевая, ул. Молодежная, ул.Парковая, ул. Кирпичная, ул. Лесная</t>
  </si>
  <si>
    <t>ул. Клубная, ул. Космонавтов, ул. Школьная</t>
  </si>
  <si>
    <t>ул. Мира, ул. Центральная, ул. Историческая, ул. Подгорная</t>
  </si>
  <si>
    <t>2</t>
  </si>
  <si>
    <t>ул. Юбилейная, 8, 10</t>
  </si>
  <si>
    <t>ул. Мира, ул. Юбилейная</t>
  </si>
  <si>
    <t>ул. Луговая, ул. Строительная, ул. Заводская</t>
  </si>
  <si>
    <t>3.129</t>
  </si>
  <si>
    <t>д. Сёмичи, КП «Изумруд»/ 58,096951 55,869693</t>
  </si>
  <si>
    <t>д. Нагорная, ул. Нагорная / 58.051536 55.845178</t>
  </si>
  <si>
    <t>3.130</t>
  </si>
  <si>
    <t>3.131</t>
  </si>
  <si>
    <t>ул. Восточная, ул. Гагарина</t>
  </si>
  <si>
    <t>ул. Строителей, ул. Энтузиастов, ул. Гагарина</t>
  </si>
  <si>
    <t>ул. Гагарина, ул. Солнечная, ул. Дружбы</t>
  </si>
  <si>
    <t>пер.Цветочный, пер.Звездный, ул.Рублевская, ул.Новогодняя, ул.Северная, ул.Линейная, ул.Полевая 2-я, ул.Пролетарская</t>
  </si>
  <si>
    <t>2.129</t>
  </si>
  <si>
    <t xml:space="preserve">Индивидуальный предприниматель Соловьев Виктор Александрович, ОГРНИП 309590818000036 </t>
  </si>
  <si>
    <t>бетонно-заливное с ограждением из профнастила с 3-х сторон / 7,3</t>
  </si>
  <si>
    <t>г. Краснокамск, ул. Коммунистическая, д. 21 / 58,083591 55,767719</t>
  </si>
  <si>
    <t>г. Краснокамск, ул. Коммунистическая, д. 21 (нежилое помещение S=183,6 м2)</t>
  </si>
  <si>
    <t>г. Краснокамск, ул. Советская, 35 / 58.060706 55.803472</t>
  </si>
  <si>
    <t>3.132</t>
  </si>
  <si>
    <t>действ. (искл.)</t>
  </si>
  <si>
    <t>2.130</t>
  </si>
  <si>
    <t>г. Краснокамск, пр. Маяковского, д. 7а (ТЦ "Парк")</t>
  </si>
  <si>
    <t>г. Краснокамск, пр. Маяковского, д. 7а / 58,082851 55,757482</t>
  </si>
  <si>
    <t>бетонная плита с ограждением из профильного железа с 3-х сторон / 18,0</t>
  </si>
  <si>
    <r>
      <t xml:space="preserve">Индивидуальлный предприниматель Киракосян Мартин Вазгенович, </t>
    </r>
    <r>
      <rPr>
        <sz val="13"/>
        <color rgb="FF000000"/>
        <rFont val="Times New Roman"/>
        <family val="1"/>
        <charset val="204"/>
      </rPr>
      <t>ОГРНИП: 321595800092549</t>
    </r>
  </si>
  <si>
    <t>1.136</t>
  </si>
  <si>
    <t xml:space="preserve">ул. Земляничная, ул. Изумрудная, пер. Кофейный, ул. Подгорная 1-я, ул. Подгорная 2-я, ул. Раздольная, ул. Яблочная, ул. Янтарная
</t>
  </si>
  <si>
    <t>3.135</t>
  </si>
  <si>
    <t>1.137</t>
  </si>
  <si>
    <t>г. Краснокамск, ул. Советская, 6 / 58,057419 55,808181</t>
  </si>
  <si>
    <t>ул. Толстого, 11; ул. Белинского, 1, 1а, 4, 5, 8; ул.Советская, 2, 6, 10, 12; ул. Щербакова, 26</t>
  </si>
  <si>
    <t>д. Сёмичи / 58,093839 55,861955</t>
  </si>
  <si>
    <t>п.Оверята: ул. Дружбы, ул.Российская, ул.Янтарная, ул.Новостройки, ул.Луговая, ул.Кирпичная, ул.Южная; д. Сёмичи: ул.Центральная, ул.Заречная, ул.Нагорная 1-я, ул. Нагорная 2-я, ул. Полевая</t>
  </si>
  <si>
    <t>3.136</t>
  </si>
  <si>
    <t>3.137</t>
  </si>
  <si>
    <t>3.138</t>
  </si>
  <si>
    <t>г. Краснокамск, ул. Карла Маркса, 63 / 58,087575 55,760705</t>
  </si>
  <si>
    <t>площадка бетонированная с металлическим ограждением из стальных труб с облицовкой профнастилом с отсеком для КГО / 9,0</t>
  </si>
  <si>
    <t>Общество с ограниченной ответственностью "Эталон Краснокамск", ОГРН 1135916001264, Пермский край, г. Краснокамск, ул. Чапаева, 15</t>
  </si>
  <si>
    <t>ул. Карла Маркса, 63</t>
  </si>
  <si>
    <t>Общество с ограниченной ответственностью "Жилкомфорт", ОГРН 1175958037155, Пермский край, г. Краснокамск, ул. Карла Маркса, д. 4, оф. 8</t>
  </si>
  <si>
    <t>ул. Чапаева, 44</t>
  </si>
  <si>
    <t>ул. Чапаева, 46; ул. Пушкина, 18</t>
  </si>
  <si>
    <t>площадка бетонированная с металлическим ограждением из стальных труб с облицовкой профнастилом с отсеком для КГО / 15,0</t>
  </si>
  <si>
    <t>г. Краснокамск, ул. Чапаева, 44 / 58,087262 55,756773</t>
  </si>
  <si>
    <t>г. Краснокамск, ул. Чапаева, 46 / 58,087480 55,757531</t>
  </si>
  <si>
    <t>р.п. Оверята, ул. Строителей, д. 1 / 58,075405, 55,870389     58.059718 55.888281</t>
  </si>
  <si>
    <t>2.131</t>
  </si>
  <si>
    <t>Чересполосный Усть-Поломский земельный запас, СНТ "Монтажник-2" / 58,025597 55,528685</t>
  </si>
  <si>
    <t>бетонная плита с ограждением из профильного железа с 3-х сторон с отсеком для КГО / 15,0</t>
  </si>
  <si>
    <t>Садоводческое некоммерческое товарищество «Монтажник-2», ОГРН: 1145958026752, 617076, Пермский край, Краснокамский городской округ, чересполосный Усть-Поломский земельный запас, кадастровый квартал 59:26:2320201</t>
  </si>
  <si>
    <t xml:space="preserve">Краснокамский ГО, чересполосный Усть-Поломский земельный запас, кадастровый квартал 59:26:2320201, территория СНТ "Монтажник-2" </t>
  </si>
  <si>
    <t>Краснокамский ГО, массив Алешиха, территория ТСН "СНТ"Луч-33"</t>
  </si>
  <si>
    <t>д. Катыши / 58.222902 55.921875</t>
  </si>
  <si>
    <t>г. Краснокамск, ул. Белинского / 58.058424, 55.803368</t>
  </si>
  <si>
    <t>ул. Белинского, 13а,12,9,14,14а,16,18,20</t>
  </si>
  <si>
    <t>д. Мишкино, ул. Центральная / 58.130305 55.791927</t>
  </si>
  <si>
    <t>ул. Кольцевая, ул. Центральная, пер. Дорожный</t>
  </si>
  <si>
    <t>Общество с ограниченной ответственностью "Кама", ОГРН 1165958091496, индекс 617060, Пермский край, г. Краснокамск, ул. Шоссейная, д. 11</t>
  </si>
  <si>
    <t>3.139</t>
  </si>
  <si>
    <t>150</t>
  </si>
  <si>
    <t>территория СНТ "Госучреждений-2а"</t>
  </si>
  <si>
    <t>г. Краснокамск, территория СНТ "Госучреждений № 2а" / 58,096406 55,762629</t>
  </si>
  <si>
    <t>Садовое некоммерческое товарищество "Госучреждений № 2а", ОГРН 1025901845584, Пермский край, г. Краснокамск, ул. Пушкина, д. 5а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</si>
  <si>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</si>
  <si>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</si>
  <si>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</si>
  <si>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</si>
  <si>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</si>
  <si>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</si>
  <si>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</si>
  <si>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</si>
  <si>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</si>
  <si>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</si>
  <si>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</si>
  <si>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</si>
  <si>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</si>
  <si>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</si>
  <si>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массив Алешиха, территория СНТ "Рябинушка-2" / 58,261168 56,060699</t>
  </si>
  <si>
    <t>массив Алешиха, территория СНТ "Прогресс" / 58,263599 56,052051</t>
  </si>
  <si>
    <t>массив Алешиха, территория СНТ "Прогресс" / 58,260757 56,060004</t>
  </si>
  <si>
    <t>массив Алешиха, территория СНТ "Сад № 271 АО "Электробирного завода" / 58,265169 56,051019</t>
  </si>
  <si>
    <t>массив Алешиха, территория СНТ "УРАЛ" / 58,259273 56,049606</t>
  </si>
  <si>
    <t>массив Алешиха, территория СНТ "Надежда" / 58,259351 56,056744</t>
  </si>
  <si>
    <t>массив Алешиха, территория СНТ "Малиновка" /58,258894 56,061336</t>
  </si>
  <si>
    <t>массив Алешиха, территория СНТ "Уралочка-2" / 58,262551 56,069527</t>
  </si>
  <si>
    <t>массив Алешиха, территория СНТ "Речник" / 58,263615 56,068059</t>
  </si>
  <si>
    <t>3.154</t>
  </si>
  <si>
    <t>3.155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</si>
  <si>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</si>
  <si>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</si>
  <si>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</si>
  <si>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</si>
  <si>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</si>
  <si>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</si>
  <si>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</si>
  <si>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</si>
  <si>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</si>
  <si>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</si>
  <si>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</si>
  <si>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</si>
  <si>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</si>
  <si>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</si>
  <si>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</si>
  <si>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</si>
  <si>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</si>
  <si>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</si>
  <si>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</si>
  <si>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</si>
  <si>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г. Краснокамск, проезд Рябиновый / 58,077851 55,718346</t>
  </si>
  <si>
    <t>г. Краснокамск, ул. Пугачева / 58,079911 55,709508</t>
  </si>
  <si>
    <t>г. Краснокамск, ул. Декабристов / 58,080788 55,706207</t>
  </si>
  <si>
    <t>г. Краснокамск, ул. Каракулова / 58,081317 55,714296</t>
  </si>
  <si>
    <t>г. Краснокамск, ул. Тимирязева / 58,081886 55,723926</t>
  </si>
  <si>
    <t>г. Краснокамск, пер. Студенческий / 58,084478 55,738204</t>
  </si>
  <si>
    <t>г. Краснокамск, ул. Декабристов, д. 25 / 58,080095 55,715478</t>
  </si>
  <si>
    <t>площадка бетонированная с металлическим ограждением с отсеком для КГО  / 18,0</t>
  </si>
  <si>
    <t>ул. Декабристов, 25</t>
  </si>
  <si>
    <t>г. Краснокамск, проезд Рябиновый, д. 4 / 58,079813 55,715966</t>
  </si>
  <si>
    <t>площадка бетонированная с металлическим ограждением с отсеком для КГО  / 31,5</t>
  </si>
  <si>
    <t>Товарищество собственников недвижимости "Товарищество собственников жилья "Декабристов-25", ОГРН 1175958047011, Пермский край, г. Краснокамск, ул. Декабристов, д. 25, кв. 5</t>
  </si>
  <si>
    <t>Товарищество собственников жилья "МЖК", ОГРН 1065916017969, Пермский край, г. Краснокамск, проезд Рябиновый, д. 5</t>
  </si>
  <si>
    <t>проезд Рябиновый, 4 ,5; ул. Калинина, д. 22</t>
  </si>
  <si>
    <t>проезд Рябиновый, 2; ул. Калинина, д. 18</t>
  </si>
  <si>
    <t>г. Краснокамск, проезд Рябиновый, д. 2 / 58,077865 55,715231</t>
  </si>
  <si>
    <t>г. Краснокамск, проезд Рождественский, д. 3 / 58,078988 55,712677</t>
  </si>
  <si>
    <t>Товарищество собственников жилья "Рождественский проезд, 3", ОГРН 1065916018090, Пермский край, г. Краснокамск, Рождественский проезд, 3</t>
  </si>
  <si>
    <t>г. Краснокамск, ул. Карла Либкнехта, д. 4 / 58,080490 55,732698</t>
  </si>
  <si>
    <t>г. Краснокамск, ул. Комарова, д. 4 / 58,078369 55,730704</t>
  </si>
  <si>
    <t>г. Краснокамск, пер. Гознаковский, д. 2 / 58,078866 55,733411</t>
  </si>
  <si>
    <t>площадка бетонированная с металлическим ограждением с отсеком для КГО  / 22,5</t>
  </si>
  <si>
    <t>площадка бетонированная с металлическим ограждением с отсеком для КГО  / 27,0</t>
  </si>
  <si>
    <t>ул. Карла Либкнехта, 4,4а,4б,6</t>
  </si>
  <si>
    <t>пер.Гознаковский, 2,3,4; ул.К.Либкнехта, 8</t>
  </si>
  <si>
    <t>ул. Комарова, 4,4а,6; пер.Гознаковский, 6</t>
  </si>
  <si>
    <t>Товарищество собственников жилья "Гознак 2", ОГРН 1065916017496, Пермский край, г. Краснокамск, ул. Карла Либкнехта, д.6</t>
  </si>
  <si>
    <t>Общество с ограниченной ответственностью "Краснокамская УК "Уралкомп", ОГРН 1105916001080, Пермский край, г. Краснокамск, ул. Комарова, д.5</t>
  </si>
  <si>
    <t>г. Краснокамск, ул. Майская / 58,078917 55,705278</t>
  </si>
  <si>
    <t>ул. Декабристов, с 2 по 58 (чет.), с 29 по 59 (нечет.)</t>
  </si>
  <si>
    <t>ул. Уральская, 1,3,5; пер. Нагорный с 2 по 10 (чет.), с 5 по 25 (нечет.); ул. Раздольная с 2 по 18 (чет.); ул. Декабристов, 1,3,5; пер.Свободный, 2</t>
  </si>
  <si>
    <t>ул. Пугачева с 2 по 32 (чет.); Рождественский проезд с 10 по 20 (чет.)</t>
  </si>
  <si>
    <t>ул. Каракулова с 28 по 90 (чет.), с 25 по 61 (нечет.); ул. Тимирязева, 71,73,75,77,79</t>
  </si>
  <si>
    <t>ул. Тимирязева с 2а по 30 (чет.), с 1 по 29 (нечет.); ул. Ульяны Громовой с 25 по 41 (нечет.); ул. Каракулова с 2 по 26 (чет.); ул. Олега Кошевого с 43 по 69 (нечет.); пер. Коллективный с 1 по 5 (нечет.)</t>
  </si>
  <si>
    <t>пер. Студенческий с 2 по 8 (чет.), с 1 по 5 (нечет.); ул. Олега Кошевого с 2а по 32 (чет.), с 1а по 37 (нечет.); ул. Ульяны Громовой с 1 по 24 (чет.), ул. Зои Космодемьянской с 2а по 16 (чет)., с 1а по 17 (нечет.)</t>
  </si>
  <si>
    <t>Садовое некоммерческое товарищество "Прогресс", ОГРН 1025901847894, Пермский край, Краснокамский ГО, массив Алешиха, территория СНТ "Прогресс"</t>
  </si>
  <si>
    <t>Садовое некоммерческое товарищество "Надежда", ОГРН 1025901846002, Пермский край, Краснокамский ГО, массив Алешиха</t>
  </si>
  <si>
    <t>Садовое некоммерческое товарищество "Речник", ОГРН 1025901847531, Пермский край, Краснокамский ГО, массив Алешиха, территория СНТ "Речник"</t>
  </si>
  <si>
    <t>Садовое некоммерческое товарищество "Уралочка-2", ОГРН 1025901843670, Пермский край, Краснокамский ГО, массив Алешиха, территория СНТ "Уралочка-2"</t>
  </si>
  <si>
    <t>Садовое некоммерческое товарищество "Урал", ОГРН 1095916000762, Пермский край, Краснокамский ГО, тер. Шеметевское лесничество</t>
  </si>
  <si>
    <t>Садовое некоммерческое товарищество "Малиновка", ОГРН 1035901547010, Пермский край, Краснокамский ГО, тер. СНТ "Малиновка"</t>
  </si>
  <si>
    <t>Садовое некоммерческое товарищество "Сад № 271 АО "Электроприборного завода", ОГРН 1025901849577, Пермский край, Краснокамский ГО, тер. СНТ, массив Алешиха</t>
  </si>
  <si>
    <t>массив Алешиха, территория СНТ "Ягодка-1" / 58,267957 56,053605</t>
  </si>
  <si>
    <t>Садовое некоммерческое товарищество "Ягодка-1", ОГРН 1025901847619, Пермский край, Краснокамский ГО, массив Алешиха, территория СНТ "Ягодка-1"</t>
  </si>
  <si>
    <t>Садовое некоммерческое товарищество "Рябинушка-2", ОГРН 1055905517030, Пермский край, Краснокамский ГО, массив Алешиха, территория СНТ "Рябинушка-2"</t>
  </si>
  <si>
    <t>территория СНТ "Рябинушка-2"</t>
  </si>
  <si>
    <t>территория СНТ "Прогресс"</t>
  </si>
  <si>
    <t>территория СНТ "Ягодка-1"</t>
  </si>
  <si>
    <t>территория СНТ "Сад № 271 АО "Электроприборного завода"</t>
  </si>
  <si>
    <t>территория СНТ "Урал"</t>
  </si>
  <si>
    <t>территория СНТ "Надежда"</t>
  </si>
  <si>
    <t>территория СНТ "Малиновка", СНТ "Нива", СНТ "Гудок"</t>
  </si>
  <si>
    <t>территория СНТ "Уралочка-2"</t>
  </si>
  <si>
    <t>территория СНТ "Речник"</t>
  </si>
  <si>
    <t>2.132</t>
  </si>
  <si>
    <t>массив Алешиха, территория СНТ "Алешиха-22" / 58,2597 56,1206</t>
  </si>
  <si>
    <t>деревянный настил с ограждением из профильного железа с 3-х сторон / 8,0</t>
  </si>
  <si>
    <t>Садоводческое некоммерческое товарищество «Алешиха-22», ОГРН: 1175958037243, индекс 617073, Пермский край, Краснокамский городской округ, массив Алешиха, кадастровый квартал 59:07:1510315</t>
  </si>
  <si>
    <t>Краснокамский ГО, массив Алешиха, кадастровый квартал 59:07:1510315, территория СНТ «Алешиха-22»</t>
  </si>
  <si>
    <t>ул. Майская с 8 по 16, 19; ул. Пугачева, 23,25,29</t>
  </si>
  <si>
    <t>г. Краснокамск, ул. 50 лет Октября, 6а / 58,074538 55,736712</t>
  </si>
  <si>
    <t>г. Краснокамск, ул. Школьная, д. 24 / 58,074074 55,740138</t>
  </si>
  <si>
    <t>г. Краснокамск, ул. Калинина, д. 3 / 58,076053 55,740732</t>
  </si>
  <si>
    <t>Общество с ограниченной ответственностью Управляющая компания "Классик-А", ОГРН 1145958003531, Пермский край, г. Пермь, ул. Кировоградская, д. 65А</t>
  </si>
  <si>
    <t>Товарищество собственников жилья "Берег", ОГРН 1075900000252, Пермский край, г. Краснокамск, ул. Школьная, д. 22</t>
  </si>
  <si>
    <t>Общество с ограниченной ответственностью "Уралкомп", ОГРН 1135916000472, Пермский край, г. Краснокамск, ул. Комарова, д.5</t>
  </si>
  <si>
    <t>ул. 50 лет Октября, 3, 4, 6а</t>
  </si>
  <si>
    <t>ул. 50 лет Октября, 1; ул.Школьная, 22,24</t>
  </si>
  <si>
    <t>ул. Калинина, 3,3а; ул. Школьная, 20/1</t>
  </si>
  <si>
    <t>2.133</t>
  </si>
  <si>
    <t>Пермский край, Краснокамский городской округ, с. Усть-Сыны, ул. Пушкина, д. 2</t>
  </si>
  <si>
    <t>Общество с ограниченной ответственностью "Миламед", ОГРН 1125902009320, индекс 617076, Пермский край, Краснокамский городской округ, с. Усть-Сыны, ул. Пушкина, д. 2</t>
  </si>
  <si>
    <t>с. Усть-Сыны, ул. Пушкина, д. 2 / 58,045544 55,576847</t>
  </si>
  <si>
    <t>р.п. Оверята, СНТ "Коллективный сад "Виктория" / 58.102249 55.851299</t>
  </si>
  <si>
    <t>р.п. Оверята, СНТ "Черемушки-2" / 58.100686 55.923004</t>
  </si>
  <si>
    <t>бетонная площадка с ограждением с 3-х сторон / 6,0</t>
  </si>
  <si>
    <t>с. Мысы, ул. Строителей, 18 / 58.059292 55.887347</t>
  </si>
  <si>
    <t>с. Усть-Сыны (кадстровый номер ЗУ 59:07:0470201:95) / 58,040555 55,575782</t>
  </si>
  <si>
    <t>Общество с ограниченной ответственностью "Газпромнефть-Центр", ОГРН 1027739602824, г. Екатеринбург, Сибирский тракт, 12, стр. 1</t>
  </si>
  <si>
    <t>деревянный настил с ограждением из профильного железа с 3-х сторон / 7,78</t>
  </si>
  <si>
    <t>площадка бетонированная с металлическим ограждением  с отсеком для КГО / 18,0</t>
  </si>
  <si>
    <t>ул. Кима, 6</t>
  </si>
  <si>
    <t>Общество с ограниченной ответственностью "Новатор", ОГРН 1095916001180, индекс 617060, Пермский край, г. Краснокамск, ул. Сосновая горка, д. 7, оф. 87</t>
  </si>
  <si>
    <t>г. Краснокамск, пр. Маяковского, д. 3 / 58.085087 55.754621</t>
  </si>
  <si>
    <t>ул. Васильковая, ул. Лазурная, ул. Матюжата</t>
  </si>
  <si>
    <t>г. Краснокамск, ул. В. Кима, 6 / 58,063424 55,821673</t>
  </si>
  <si>
    <t>д. Большая / 58.122101 55.836646</t>
  </si>
  <si>
    <t>2.134</t>
  </si>
  <si>
    <t>г. Краснокамск, ул. Геофизисков, д. 3 / 58,077466 55,760528</t>
  </si>
  <si>
    <t>щебеночное основание с ограждением с 3-х сторон / 9,0</t>
  </si>
  <si>
    <t>Общество с ограниченной ответственностью «АРГОФ-ПАРТНЕР», ОГРН: 1035901006019, индекс: 617060, Пермский край, г. Краснокамск, ул. Геофизиков, д. 3</t>
  </si>
  <si>
    <t>г. Краснокамск, ул. Геофизиков, д. 3</t>
  </si>
  <si>
    <t>2.135</t>
  </si>
  <si>
    <t>г. Краснокамск, ул. Геофизисков, д. 12 / 58,082149 55,767443</t>
  </si>
  <si>
    <t>бетонная плита с ограждением с 3-х сторон / 7,5</t>
  </si>
  <si>
    <t>Индивидуальный предприниматель Быкариз Максим Игоревич, ОГРНИП: 314595808600580</t>
  </si>
  <si>
    <t>г. Краснокамск, ул. Геофизиков, д. 12 (S=841 кв.м.)</t>
  </si>
  <si>
    <t>ул. Калинина, 5, 5/2, 3, 3а, 7, 9; ул. 50 лет Октября 1, 3, 4, 6а; ул.Школьная, 20,22,24</t>
  </si>
  <si>
    <t>2.136</t>
  </si>
  <si>
    <t>п. Майский, ул. 9-ой Пятилетки, д. 1 / 58,106553 55,574113</t>
  </si>
  <si>
    <t>Акционерное общество "Тандер", ОГРН: 1022301598549, индекс: 350002, Краснодарский край, г. Краснодар, ул. Леваневского, 185</t>
  </si>
  <si>
    <t>п. Майский, ул. 9-ой Пятилетки, д. 1 (S=290,7 кв.м.)</t>
  </si>
  <si>
    <t>бетонная плита с ограждением по периметру с распашными воротами / 7,2</t>
  </si>
  <si>
    <t>1.138</t>
  </si>
  <si>
    <t>ул. Подгорная, пер. Дальний, пер. Солнечный, пер. Зеленый, ул. Садовая, пер. Малый, ул. Железнодорожная</t>
  </si>
  <si>
    <t>Вблизи д. Кабанов Мыс, СНТ "Металлоткач" / 58.035243, 55.512203</t>
  </si>
  <si>
    <t>Садовое некоммерческое товарищество  "Металлоткач", ОГРН 1125916001023, Пермский край, вблизи д. Кабанов Мыс</t>
  </si>
  <si>
    <t>Вблизи д. Кабанов Мыс, территория СНТ "Металлоткач", кадастровый квартал 59:07:2500110</t>
  </si>
  <si>
    <t>р.п. Оверята, ул. Строителей д. 5 / 58,081782 55,865918</t>
  </si>
  <si>
    <t>р.п. Оверята, ул. Строителей, 4 / 58,076718 55,871549</t>
  </si>
  <si>
    <t>р.п. Оверята, ул. Линейная, 5 / 58.079852 55.875464</t>
  </si>
  <si>
    <t>р.п. Оверята, ул. Строителей, д. 1 / 58,075062, 55,870731</t>
  </si>
  <si>
    <t>р.п. Оверята, ул. Строителей, 10 / 58,079659 55,870953</t>
  </si>
  <si>
    <t>р.п. Оверята, ул. Строителей, 1А / 58,076765, 55,868255</t>
  </si>
  <si>
    <t>р.п. Оверята, ул. Заводская, 7 / 58,084686 55,861429</t>
  </si>
  <si>
    <t>р.п. Оверята, ул. Садовая 1-я, 3 / 58,082562, 55,877822</t>
  </si>
  <si>
    <t xml:space="preserve">р.п. Оверята, ул. Железнодорожная, 31 / 58,094046 55,859028 </t>
  </si>
  <si>
    <t>р.п. Оверята, ул. Железнодорожная, 62 / 58,100017 55,852229</t>
  </si>
  <si>
    <t>р.п. Оверята, ул. Железнодорожная (перекресток с пер. Клубный) / 58,087479 55,865539</t>
  </si>
  <si>
    <t>р.п. Оверята, пер. Фабричный (перекресток с ул. Железнодорожная) / 58,082559  55,871080</t>
  </si>
  <si>
    <t>р.п. Оверята, ул. Железнодорожная, 44 / 58,096790 55,856249</t>
  </si>
  <si>
    <t xml:space="preserve">р.п. Оверята, ул. Молодежная, 164 / 58,097778  55,851748 </t>
  </si>
  <si>
    <t>р.п. Оверята, ул. Луговая / 58,089391 55,869918</t>
  </si>
  <si>
    <t>р.п. Оверята, ул. Кольцевая / 58,086158 55,884371</t>
  </si>
  <si>
    <t>р.п. Оверята, ул. Линейная, 9 / 58,086237 55,868996</t>
  </si>
  <si>
    <t>р.п. Оверята, ТСН "Вишня № 1" / 58.101095 55.853242</t>
  </si>
  <si>
    <t>р.п. Оверята, ул. Комсомольская, д. 12/1 / 58,078583 55,873485</t>
  </si>
  <si>
    <t>р.п. Оверята, ул. Комсомольская, д. 12а / 58,079410 55,871056</t>
  </si>
  <si>
    <t>р.п. Оверята, ул. Кирпичная, д. 13а / 58,083197 55,879731</t>
  </si>
  <si>
    <t>р.п. Оверята, ул. Линейная, д. 1 / 58,0785 55,8773</t>
  </si>
  <si>
    <t>р.п. Оверята, ул. Комсомольская, 2 / 58,072876 55,873837</t>
  </si>
  <si>
    <t>р.п. Оверята, ул. Заводская, 30 / 58.087350 55.860201</t>
  </si>
  <si>
    <t>с. Мысы, ул. Солнечная / 58,057641 55,883198</t>
  </si>
  <si>
    <t>ул. Киевская, 17,18</t>
  </si>
  <si>
    <t>1.139</t>
  </si>
  <si>
    <t xml:space="preserve">площадка бетонная с металлическим ограждением с 3-х сторон с отсеком для КГО / 24,0
</t>
  </si>
  <si>
    <t>площадка бетонная с металлическим ограждением с 3-х сторон с отсеком для КГО / 24,0</t>
  </si>
  <si>
    <t>площадка бетонная с металлическим ограждением с 3-х сторон с отсеком для КГО / 19,5</t>
  </si>
  <si>
    <t>площадка бетонная с металлическим ограждением с 3-х сторон с отсеком для КГО / 15,0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</si>
  <si>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</si>
  <si>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</si>
  <si>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</si>
  <si>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</si>
  <si>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</si>
  <si>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</si>
  <si>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</si>
  <si>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</si>
  <si>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</si>
  <si>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</si>
  <si>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</si>
  <si>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</si>
  <si>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</si>
  <si>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</si>
  <si>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</si>
  <si>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</si>
  <si>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</si>
  <si>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</si>
  <si>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</si>
  <si>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</si>
  <si>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2.137</t>
  </si>
  <si>
    <t>бетонная плита с ограждением с 3-х сторон / 9,2</t>
  </si>
  <si>
    <t xml:space="preserve">Индивидуальный предприниматель Фатькина Мария Александровна, ОРГНИП: 313590818400016 </t>
  </si>
  <si>
    <t>Краснокамский ГО, в районе пересечения автодорог «Подъезд к г. Перми от а/д М-7 «Волга» - «Н. Крым – Мысы» (КНЗУ 59:07:2400101:467) / 58,042886 55,878161</t>
  </si>
  <si>
    <t>Здание придорожного комплекса "Автомакс", по адресу: Краснокамский ГО, пересечение а/д «Екатеринбург-Пермь-Казань», «Н. Крым – Мысы» (КНЗУ 59:07:2400101:60)</t>
  </si>
  <si>
    <t>с. Усть-Сыны, ул. Тихая, 9 / 58,042007 55,567618</t>
  </si>
  <si>
    <t xml:space="preserve">с. Усть-Сыны, ул. Светлая, 3 / 58,039895 55,570373 </t>
  </si>
  <si>
    <t xml:space="preserve">площадка бетонная с металлическим ограждением с 3-х сторон с отсеком для КГО / 36
</t>
  </si>
  <si>
    <t>д. Фадеята, ул. Новая, 19 / 58,057022 55,471355</t>
  </si>
  <si>
    <t>д. Фадеята, ул. Новая, 1 / 58,058401 55,466066</t>
  </si>
  <si>
    <t xml:space="preserve">д. Фадеята, ул. Нагорная / 58,055002 55,469645 </t>
  </si>
  <si>
    <t>д. Фадеята, ул. Лесная / 58,062312 55,465016</t>
  </si>
  <si>
    <t>ул. Матюжата</t>
  </si>
  <si>
    <t>ул. Тихая, ул. Культуры, ул. Речная</t>
  </si>
  <si>
    <t>ул. Совхозная, 2,4,6,  ул. Октябрьская, 1</t>
  </si>
  <si>
    <t>19</t>
  </si>
  <si>
    <t>ул. Речная, ул. Светлая</t>
  </si>
  <si>
    <t>ул. Совхозная, 8,8а,10,12</t>
  </si>
  <si>
    <t>д. Нижние Симонята, ул. Набережная, 18 / 58,100206 55,573758</t>
  </si>
  <si>
    <t>ул. Дорожная, ул. Нагорная, ул. Солнечная, ул. Еловые горки, ул. Заречная</t>
  </si>
  <si>
    <t>ул. Луговая, пер. Цветочный, ул.Дорожная,  ул. Еловые горки</t>
  </si>
  <si>
    <t>д. Волеги, ул. Железнодорожная, 2 / 58,107942 55,581970</t>
  </si>
  <si>
    <t>крытая бетонная площадка с ограждением с 3-х сторон с отсеком для КГО / 9,0</t>
  </si>
  <si>
    <t>д. Волеги, ул. Луговая, 9 / 58,107347 55,576707</t>
  </si>
  <si>
    <t>д. Волеги, ул. Нагорная, 1 / 58,110658 55,580789</t>
  </si>
  <si>
    <t>п. Майский, пер. Зеленый, 3 / 58,103586 55,566413</t>
  </si>
  <si>
    <t>п. Майский, ул. Восточная, 5 /58,104915 55,577630</t>
  </si>
  <si>
    <t>площадка бетонная с металлическим ограждением с 3-х сторон с отсеком для КГО / 30,0</t>
  </si>
  <si>
    <t>ул. Шоссейная, 1</t>
  </si>
  <si>
    <t>ул. Шоссейная, 2,3,4</t>
  </si>
  <si>
    <t>ул. Западная, 2,4,6,8</t>
  </si>
  <si>
    <t>ул. Западная, 1,3,5</t>
  </si>
  <si>
    <t>ул. Северная, 3,5</t>
  </si>
  <si>
    <t>ул. Культуры, ул. Марли, ул. Центральная, ул. Южная</t>
  </si>
  <si>
    <t>пер. Строителей, пер. Зеленый, ул. Культуры</t>
  </si>
  <si>
    <t>ул. Восточная, 1,2,3,3а,4,5,5а,8,8а</t>
  </si>
  <si>
    <t>9</t>
  </si>
  <si>
    <r>
      <t xml:space="preserve">Реестр мест (площадок) накопления твердых коммунальных отходов, </t>
    </r>
    <r>
      <rPr>
        <b/>
        <u/>
        <sz val="14"/>
        <rFont val="Times New Roman"/>
        <family val="1"/>
        <charset val="204"/>
      </rPr>
      <t>планируемых</t>
    </r>
    <r>
      <rPr>
        <b/>
        <sz val="14"/>
        <rFont val="Times New Roman"/>
        <family val="1"/>
        <charset val="204"/>
      </rPr>
      <t xml:space="preserve"> к размещению на территории Краснокамского городского округа (ИЖС)</t>
    </r>
  </si>
  <si>
    <t>ул. Энтузиастов, 3 (общежитие ЗТО ГБУ "УОСПОПК")</t>
  </si>
  <si>
    <t>Рябиновый проезд, 4,5; ул. Калинина, 22</t>
  </si>
  <si>
    <t>2.138</t>
  </si>
  <si>
    <t>г. Краснокамск, ул. Шоссейная, 47 / 58,064231 55,785783</t>
  </si>
  <si>
    <t>1                        1</t>
  </si>
  <si>
    <t>1,1                   6,0</t>
  </si>
  <si>
    <t>бетонная плита с ограждением с 3-х сторон с отсеком для КГО / 20,0</t>
  </si>
  <si>
    <t>Общество с ограниченной ответственностью «Солнесс-Металл», ОГРН: 1145958078496, индекс: 617060, Пермский край, г. Краснокамск, ул. Шоссейная, 47, литера Ф, Ф1.</t>
  </si>
  <si>
    <t>г. Краснокамск, ул. Шоссейная, 47, литера Ф, Ф1.</t>
  </si>
  <si>
    <t>ул. Пушкина, 18; ул. Чапаева, 44,46</t>
  </si>
  <si>
    <t>ул. К. Маркса, 48,50,56,63,65,67,73; ул. Коммунистическая,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</si>
</sst>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64"/>
      <name val="Arial"/>
      <family val="2"/>
      <charset val="204"/>
    </font>
    <font>
      <sz val="12.5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  <xf numFmtId="0" fontId="8" fillId="0" borderId="0"/>
    <xf numFmtId="0" fontId="1" fillId="0" borderId="0"/>
  </cellStyleXfs>
  <cellXfs count="119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textRotation="90" wrapText="1"/>
    </xf>
    <xf numFmtId="0" fontId="2" fillId="0" borderId="0" xfId="0" applyFont="1" applyFill="1"/>
    <xf numFmtId="0" fontId="9" fillId="0" borderId="0" xfId="0" applyFont="1" applyFill="1"/>
    <xf numFmtId="0" fontId="13" fillId="0" borderId="0" xfId="0" applyFont="1" applyFill="1"/>
    <xf numFmtId="49" fontId="14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textRotation="90"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2" fontId="12" fillId="0" borderId="1" xfId="2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/>
    </xf>
    <xf numFmtId="0" fontId="4" fillId="0" borderId="1" xfId="2" applyNumberFormat="1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/>
    </xf>
    <xf numFmtId="2" fontId="11" fillId="0" borderId="2" xfId="1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7" fillId="0" borderId="0" xfId="0" applyNumberFormat="1" applyFont="1" applyAlignment="1">
      <alignment horizontal="right" vertical="top"/>
    </xf>
    <xf numFmtId="0" fontId="17" fillId="0" borderId="0" xfId="0" applyNumberFormat="1" applyFont="1" applyAlignment="1">
      <alignment vertical="top"/>
    </xf>
    <xf numFmtId="0" fontId="17" fillId="0" borderId="1" xfId="0" applyNumberFormat="1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16" fillId="0" borderId="1" xfId="2" applyFont="1" applyFill="1" applyBorder="1" applyAlignment="1">
      <alignment horizontal="left" vertical="top" wrapText="1"/>
    </xf>
    <xf numFmtId="49" fontId="20" fillId="0" borderId="4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6" xfId="0" applyNumberFormat="1" applyFont="1" applyFill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textRotation="90" wrapText="1"/>
    </xf>
    <xf numFmtId="0" fontId="11" fillId="0" borderId="3" xfId="1" applyNumberFormat="1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3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</cellXfs>
  <cellStyles count="10">
    <cellStyle name="Excel Built-in Explanatory Text" xfId="3"/>
    <cellStyle name="Excel Built-in Normal" xfId="1"/>
    <cellStyle name="Excel Built-in Normal 1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4"/>
  <sheetViews>
    <sheetView tabSelected="1" view="pageBreakPreview" zoomScale="50" zoomScaleNormal="50" zoomScaleSheetLayoutView="50" zoomScalePageLayoutView="10" workbookViewId="0">
      <pane ySplit="5" topLeftCell="A6" activePane="bottomLeft" state="frozen"/>
      <selection pane="bottomLeft" activeCell="I300" sqref="I300"/>
    </sheetView>
  </sheetViews>
  <sheetFormatPr defaultRowHeight="15.75" x14ac:dyDescent="0.25"/>
  <cols>
    <col min="1" max="1" width="10" style="13" customWidth="1"/>
    <col min="2" max="2" width="8" style="58" customWidth="1"/>
    <col min="3" max="3" width="34.7109375" style="8" customWidth="1"/>
    <col min="4" max="4" width="34.7109375" style="10" customWidth="1"/>
    <col min="5" max="5" width="8" style="10" customWidth="1"/>
    <col min="6" max="6" width="11.28515625" style="11" customWidth="1"/>
    <col min="7" max="7" width="47.85546875" style="10" customWidth="1"/>
    <col min="8" max="8" width="11.140625" style="12" customWidth="1"/>
    <col min="9" max="9" width="34.7109375" style="45" customWidth="1"/>
    <col min="10" max="10" width="12.5703125" style="10" customWidth="1"/>
    <col min="11" max="11" width="7.85546875" style="10" customWidth="1"/>
    <col min="12" max="12" width="34.7109375" style="9" customWidth="1"/>
    <col min="13" max="13" width="8" style="10" customWidth="1"/>
    <col min="14" max="14" width="34.7109375" style="8" customWidth="1"/>
    <col min="15" max="1005" width="8.42578125" style="4" customWidth="1"/>
    <col min="1006" max="16384" width="9.140625" style="4"/>
  </cols>
  <sheetData>
    <row r="1" spans="1:14" ht="35.25" customHeight="1" x14ac:dyDescent="0.2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5" customFormat="1" ht="8.25" customHeight="1" x14ac:dyDescent="0.25">
      <c r="A2" s="105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30.75" customHeight="1" x14ac:dyDescent="0.3">
      <c r="A3" s="107" t="s">
        <v>0</v>
      </c>
      <c r="B3" s="92" t="s">
        <v>1006</v>
      </c>
      <c r="C3" s="99" t="s">
        <v>584</v>
      </c>
      <c r="D3" s="99" t="s">
        <v>585</v>
      </c>
      <c r="E3" s="100"/>
      <c r="F3" s="101"/>
      <c r="G3" s="86" t="s">
        <v>39</v>
      </c>
      <c r="H3" s="81" t="s">
        <v>40</v>
      </c>
      <c r="I3" s="82"/>
      <c r="J3" s="82"/>
      <c r="K3" s="82"/>
      <c r="L3" s="82"/>
      <c r="M3" s="82"/>
      <c r="N3" s="83"/>
    </row>
    <row r="4" spans="1:14" s="3" customFormat="1" ht="23.25" customHeight="1" x14ac:dyDescent="0.3">
      <c r="A4" s="108"/>
      <c r="B4" s="93"/>
      <c r="C4" s="110"/>
      <c r="D4" s="102"/>
      <c r="E4" s="103"/>
      <c r="F4" s="104"/>
      <c r="G4" s="87"/>
      <c r="H4" s="79" t="s">
        <v>453</v>
      </c>
      <c r="I4" s="84" t="s">
        <v>41</v>
      </c>
      <c r="J4" s="81" t="s">
        <v>971</v>
      </c>
      <c r="K4" s="82"/>
      <c r="L4" s="82"/>
      <c r="M4" s="82"/>
      <c r="N4" s="83"/>
    </row>
    <row r="5" spans="1:14" s="14" customFormat="1" ht="129" customHeight="1" x14ac:dyDescent="0.3">
      <c r="A5" s="109"/>
      <c r="B5" s="94"/>
      <c r="C5" s="102"/>
      <c r="D5" s="21" t="s">
        <v>450</v>
      </c>
      <c r="E5" s="22" t="s">
        <v>452</v>
      </c>
      <c r="F5" s="55" t="s">
        <v>451</v>
      </c>
      <c r="G5" s="88"/>
      <c r="H5" s="80"/>
      <c r="I5" s="85"/>
      <c r="J5" s="2" t="s">
        <v>1</v>
      </c>
      <c r="K5" s="2" t="s">
        <v>455</v>
      </c>
      <c r="L5" s="2" t="s">
        <v>454</v>
      </c>
      <c r="M5" s="2" t="s">
        <v>456</v>
      </c>
      <c r="N5" s="2" t="s">
        <v>457</v>
      </c>
    </row>
    <row r="6" spans="1:14" s="19" customFormat="1" ht="20.25" customHeight="1" x14ac:dyDescent="0.25">
      <c r="A6" s="53">
        <v>1</v>
      </c>
      <c r="B6" s="18">
        <v>2</v>
      </c>
      <c r="C6" s="6" t="s">
        <v>264</v>
      </c>
      <c r="D6" s="15">
        <v>4</v>
      </c>
      <c r="E6" s="6" t="s">
        <v>1007</v>
      </c>
      <c r="F6" s="16">
        <v>6</v>
      </c>
      <c r="G6" s="6" t="s">
        <v>1003</v>
      </c>
      <c r="H6" s="17">
        <v>8</v>
      </c>
      <c r="I6" s="15">
        <v>9</v>
      </c>
      <c r="J6" s="6" t="s">
        <v>1004</v>
      </c>
      <c r="K6" s="15">
        <v>11</v>
      </c>
      <c r="L6" s="18">
        <v>12</v>
      </c>
      <c r="M6" s="6" t="s">
        <v>458</v>
      </c>
      <c r="N6" s="6" t="s">
        <v>1005</v>
      </c>
    </row>
    <row r="7" spans="1:14" s="19" customFormat="1" ht="20.25" customHeight="1" x14ac:dyDescent="0.25">
      <c r="A7" s="96" t="s">
        <v>461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1:14" ht="72" customHeight="1" x14ac:dyDescent="0.25">
      <c r="A8" s="54" t="s">
        <v>459</v>
      </c>
      <c r="B8" s="27" t="s">
        <v>1008</v>
      </c>
      <c r="C8" s="24" t="s">
        <v>2</v>
      </c>
      <c r="D8" s="24" t="s">
        <v>376</v>
      </c>
      <c r="E8" s="34">
        <v>2</v>
      </c>
      <c r="F8" s="35">
        <v>2.2000000000000002</v>
      </c>
      <c r="G8" s="25" t="s">
        <v>278</v>
      </c>
      <c r="H8" s="46" t="s">
        <v>96</v>
      </c>
      <c r="I8" s="23" t="s">
        <v>42</v>
      </c>
      <c r="J8" s="34">
        <f t="shared" ref="J8:J40" si="0">K8+M8</f>
        <v>1</v>
      </c>
      <c r="K8" s="34">
        <v>1</v>
      </c>
      <c r="L8" s="24" t="s">
        <v>46</v>
      </c>
      <c r="M8" s="34">
        <v>0</v>
      </c>
      <c r="N8" s="23" t="s">
        <v>42</v>
      </c>
    </row>
    <row r="9" spans="1:14" ht="70.5" customHeight="1" x14ac:dyDescent="0.25">
      <c r="A9" s="54" t="s">
        <v>460</v>
      </c>
      <c r="B9" s="27" t="s">
        <v>1008</v>
      </c>
      <c r="C9" s="24" t="s">
        <v>3</v>
      </c>
      <c r="D9" s="24" t="s">
        <v>377</v>
      </c>
      <c r="E9" s="34">
        <v>2</v>
      </c>
      <c r="F9" s="35">
        <v>2.2000000000000002</v>
      </c>
      <c r="G9" s="24" t="s">
        <v>278</v>
      </c>
      <c r="H9" s="46">
        <v>0</v>
      </c>
      <c r="I9" s="23" t="s">
        <v>42</v>
      </c>
      <c r="J9" s="34">
        <f t="shared" si="0"/>
        <v>1</v>
      </c>
      <c r="K9" s="34">
        <v>1</v>
      </c>
      <c r="L9" s="24" t="s">
        <v>47</v>
      </c>
      <c r="M9" s="34">
        <v>0</v>
      </c>
      <c r="N9" s="23" t="s">
        <v>42</v>
      </c>
    </row>
    <row r="10" spans="1:14" ht="70.5" customHeight="1" x14ac:dyDescent="0.25">
      <c r="A10" s="54" t="s">
        <v>686</v>
      </c>
      <c r="B10" s="27" t="s">
        <v>1008</v>
      </c>
      <c r="C10" s="24" t="s">
        <v>1100</v>
      </c>
      <c r="D10" s="24" t="s">
        <v>1050</v>
      </c>
      <c r="E10" s="34">
        <v>1</v>
      </c>
      <c r="F10" s="35">
        <v>8</v>
      </c>
      <c r="G10" s="24" t="s">
        <v>278</v>
      </c>
      <c r="H10" s="46">
        <v>0</v>
      </c>
      <c r="I10" s="23" t="s">
        <v>42</v>
      </c>
      <c r="J10" s="34">
        <f t="shared" ref="J10" si="1">K10+M10</f>
        <v>8</v>
      </c>
      <c r="K10" s="34">
        <v>8</v>
      </c>
      <c r="L10" s="24" t="s">
        <v>1732</v>
      </c>
      <c r="M10" s="34">
        <v>0</v>
      </c>
      <c r="N10" s="23" t="s">
        <v>42</v>
      </c>
    </row>
    <row r="11" spans="1:14" ht="84" customHeight="1" x14ac:dyDescent="0.25">
      <c r="A11" s="54" t="s">
        <v>687</v>
      </c>
      <c r="B11" s="27" t="s">
        <v>1052</v>
      </c>
      <c r="C11" s="24" t="s">
        <v>429</v>
      </c>
      <c r="D11" s="24" t="s">
        <v>378</v>
      </c>
      <c r="E11" s="34">
        <v>4</v>
      </c>
      <c r="F11" s="35">
        <v>4.4000000000000004</v>
      </c>
      <c r="G11" s="24" t="s">
        <v>278</v>
      </c>
      <c r="H11" s="46">
        <v>0</v>
      </c>
      <c r="I11" s="23" t="s">
        <v>42</v>
      </c>
      <c r="J11" s="34">
        <f t="shared" si="0"/>
        <v>8</v>
      </c>
      <c r="K11" s="34">
        <v>8</v>
      </c>
      <c r="L11" s="24" t="s">
        <v>1732</v>
      </c>
      <c r="M11" s="34">
        <v>0</v>
      </c>
      <c r="N11" s="23" t="s">
        <v>42</v>
      </c>
    </row>
    <row r="12" spans="1:14" ht="36.75" customHeight="1" x14ac:dyDescent="0.25">
      <c r="A12" s="54" t="s">
        <v>688</v>
      </c>
      <c r="B12" s="27" t="s">
        <v>1260</v>
      </c>
      <c r="C12" s="24" t="s">
        <v>1101</v>
      </c>
      <c r="D12" s="23" t="s">
        <v>42</v>
      </c>
      <c r="E12" s="23" t="s">
        <v>42</v>
      </c>
      <c r="F12" s="23" t="s">
        <v>42</v>
      </c>
      <c r="G12" s="23" t="s">
        <v>42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  <c r="M12" s="23" t="s">
        <v>42</v>
      </c>
      <c r="N12" s="23" t="s">
        <v>42</v>
      </c>
    </row>
    <row r="13" spans="1:14" ht="73.5" customHeight="1" x14ac:dyDescent="0.25">
      <c r="A13" s="54" t="s">
        <v>689</v>
      </c>
      <c r="B13" s="27" t="s">
        <v>1008</v>
      </c>
      <c r="C13" s="24" t="s">
        <v>425</v>
      </c>
      <c r="D13" s="24" t="s">
        <v>378</v>
      </c>
      <c r="E13" s="34">
        <v>4</v>
      </c>
      <c r="F13" s="35">
        <v>4.4000000000000004</v>
      </c>
      <c r="G13" s="25" t="s">
        <v>278</v>
      </c>
      <c r="H13" s="46">
        <v>0</v>
      </c>
      <c r="I13" s="23" t="s">
        <v>42</v>
      </c>
      <c r="J13" s="34">
        <f t="shared" si="0"/>
        <v>6</v>
      </c>
      <c r="K13" s="34">
        <v>6</v>
      </c>
      <c r="L13" s="24" t="s">
        <v>1053</v>
      </c>
      <c r="M13" s="34">
        <v>0</v>
      </c>
      <c r="N13" s="23" t="s">
        <v>42</v>
      </c>
    </row>
    <row r="14" spans="1:14" ht="70.5" customHeight="1" x14ac:dyDescent="0.25">
      <c r="A14" s="54" t="s">
        <v>690</v>
      </c>
      <c r="B14" s="27" t="s">
        <v>1008</v>
      </c>
      <c r="C14" s="24" t="s">
        <v>430</v>
      </c>
      <c r="D14" s="24" t="s">
        <v>5</v>
      </c>
      <c r="E14" s="34">
        <v>2</v>
      </c>
      <c r="F14" s="35">
        <v>1.5</v>
      </c>
      <c r="G14" s="24" t="s">
        <v>278</v>
      </c>
      <c r="H14" s="46">
        <v>0</v>
      </c>
      <c r="I14" s="23" t="s">
        <v>42</v>
      </c>
      <c r="J14" s="34">
        <f t="shared" si="0"/>
        <v>2</v>
      </c>
      <c r="K14" s="34">
        <v>2</v>
      </c>
      <c r="L14" s="24" t="s">
        <v>50</v>
      </c>
      <c r="M14" s="34">
        <v>0</v>
      </c>
      <c r="N14" s="23" t="s">
        <v>42</v>
      </c>
    </row>
    <row r="15" spans="1:14" ht="47.25" x14ac:dyDescent="0.25">
      <c r="A15" s="54" t="s">
        <v>691</v>
      </c>
      <c r="B15" s="27" t="s">
        <v>1008</v>
      </c>
      <c r="C15" s="24" t="s">
        <v>6</v>
      </c>
      <c r="D15" s="24" t="s">
        <v>159</v>
      </c>
      <c r="E15" s="34">
        <v>3</v>
      </c>
      <c r="F15" s="35">
        <v>2.25</v>
      </c>
      <c r="G15" s="25" t="s">
        <v>278</v>
      </c>
      <c r="H15" s="46">
        <v>0</v>
      </c>
      <c r="I15" s="23" t="s">
        <v>42</v>
      </c>
      <c r="J15" s="34">
        <f t="shared" si="0"/>
        <v>2</v>
      </c>
      <c r="K15" s="34">
        <v>2</v>
      </c>
      <c r="L15" s="24" t="s">
        <v>51</v>
      </c>
      <c r="M15" s="34">
        <v>0</v>
      </c>
      <c r="N15" s="23" t="s">
        <v>42</v>
      </c>
    </row>
    <row r="16" spans="1:14" ht="47.25" x14ac:dyDescent="0.25">
      <c r="A16" s="54" t="s">
        <v>692</v>
      </c>
      <c r="B16" s="27" t="s">
        <v>1008</v>
      </c>
      <c r="C16" s="24" t="s">
        <v>431</v>
      </c>
      <c r="D16" s="24" t="s">
        <v>117</v>
      </c>
      <c r="E16" s="34">
        <v>1</v>
      </c>
      <c r="F16" s="35">
        <v>8</v>
      </c>
      <c r="G16" s="25" t="s">
        <v>278</v>
      </c>
      <c r="H16" s="46">
        <v>0</v>
      </c>
      <c r="I16" s="23" t="s">
        <v>42</v>
      </c>
      <c r="J16" s="34">
        <f t="shared" si="0"/>
        <v>9</v>
      </c>
      <c r="K16" s="34">
        <v>9</v>
      </c>
      <c r="L16" s="24" t="s">
        <v>52</v>
      </c>
      <c r="M16" s="34">
        <v>0</v>
      </c>
      <c r="N16" s="23" t="s">
        <v>42</v>
      </c>
    </row>
    <row r="17" spans="1:14" ht="47.25" x14ac:dyDescent="0.25">
      <c r="A17" s="54" t="s">
        <v>693</v>
      </c>
      <c r="B17" s="27" t="s">
        <v>1008</v>
      </c>
      <c r="C17" s="24" t="s">
        <v>8</v>
      </c>
      <c r="D17" s="24" t="s">
        <v>370</v>
      </c>
      <c r="E17" s="34">
        <v>1</v>
      </c>
      <c r="F17" s="35">
        <v>8</v>
      </c>
      <c r="G17" s="25" t="s">
        <v>278</v>
      </c>
      <c r="H17" s="46">
        <v>0</v>
      </c>
      <c r="I17" s="23" t="s">
        <v>42</v>
      </c>
      <c r="J17" s="34">
        <f t="shared" si="0"/>
        <v>17</v>
      </c>
      <c r="K17" s="34">
        <v>3</v>
      </c>
      <c r="L17" s="24" t="s">
        <v>49</v>
      </c>
      <c r="M17" s="34">
        <v>14</v>
      </c>
      <c r="N17" s="24" t="s">
        <v>61</v>
      </c>
    </row>
    <row r="18" spans="1:14" ht="67.5" customHeight="1" x14ac:dyDescent="0.25">
      <c r="A18" s="54" t="s">
        <v>694</v>
      </c>
      <c r="B18" s="27" t="s">
        <v>1260</v>
      </c>
      <c r="C18" s="24" t="s">
        <v>112</v>
      </c>
      <c r="D18" s="23" t="s">
        <v>42</v>
      </c>
      <c r="E18" s="23" t="s">
        <v>42</v>
      </c>
      <c r="F18" s="23" t="s">
        <v>42</v>
      </c>
      <c r="G18" s="23" t="s">
        <v>42</v>
      </c>
      <c r="H18" s="23" t="s">
        <v>42</v>
      </c>
      <c r="I18" s="23" t="s">
        <v>42</v>
      </c>
      <c r="J18" s="23" t="s">
        <v>42</v>
      </c>
      <c r="K18" s="23" t="s">
        <v>42</v>
      </c>
      <c r="L18" s="23" t="s">
        <v>42</v>
      </c>
      <c r="M18" s="23" t="s">
        <v>42</v>
      </c>
      <c r="N18" s="23" t="s">
        <v>42</v>
      </c>
    </row>
    <row r="19" spans="1:14" ht="57" customHeight="1" x14ac:dyDescent="0.25">
      <c r="A19" s="54" t="s">
        <v>695</v>
      </c>
      <c r="B19" s="27" t="s">
        <v>1008</v>
      </c>
      <c r="C19" s="24" t="s">
        <v>390</v>
      </c>
      <c r="D19" s="24" t="s">
        <v>376</v>
      </c>
      <c r="E19" s="34">
        <v>3</v>
      </c>
      <c r="F19" s="35">
        <v>3.3</v>
      </c>
      <c r="G19" s="25" t="s">
        <v>278</v>
      </c>
      <c r="H19" s="46">
        <v>0</v>
      </c>
      <c r="I19" s="23" t="s">
        <v>42</v>
      </c>
      <c r="J19" s="34">
        <f t="shared" si="0"/>
        <v>32</v>
      </c>
      <c r="K19" s="34">
        <v>2</v>
      </c>
      <c r="L19" s="24" t="s">
        <v>1658</v>
      </c>
      <c r="M19" s="34">
        <v>30</v>
      </c>
      <c r="N19" s="24" t="s">
        <v>97</v>
      </c>
    </row>
    <row r="20" spans="1:14" ht="64.5" customHeight="1" x14ac:dyDescent="0.25">
      <c r="A20" s="54" t="s">
        <v>696</v>
      </c>
      <c r="B20" s="27" t="s">
        <v>1008</v>
      </c>
      <c r="C20" s="24" t="s">
        <v>426</v>
      </c>
      <c r="D20" s="24" t="s">
        <v>116</v>
      </c>
      <c r="E20" s="36">
        <v>1</v>
      </c>
      <c r="F20" s="37">
        <v>8</v>
      </c>
      <c r="G20" s="25" t="s">
        <v>278</v>
      </c>
      <c r="H20" s="46">
        <v>0</v>
      </c>
      <c r="I20" s="23" t="s">
        <v>42</v>
      </c>
      <c r="J20" s="34">
        <f t="shared" si="0"/>
        <v>8</v>
      </c>
      <c r="K20" s="34">
        <v>8</v>
      </c>
      <c r="L20" s="24" t="s">
        <v>1054</v>
      </c>
      <c r="M20" s="34">
        <v>0</v>
      </c>
      <c r="N20" s="23" t="s">
        <v>42</v>
      </c>
    </row>
    <row r="21" spans="1:14" ht="84" customHeight="1" x14ac:dyDescent="0.25">
      <c r="A21" s="54" t="s">
        <v>697</v>
      </c>
      <c r="B21" s="27" t="s">
        <v>1008</v>
      </c>
      <c r="C21" s="24" t="s">
        <v>113</v>
      </c>
      <c r="D21" s="24" t="s">
        <v>117</v>
      </c>
      <c r="E21" s="36">
        <v>1</v>
      </c>
      <c r="F21" s="37">
        <v>8</v>
      </c>
      <c r="G21" s="25" t="s">
        <v>278</v>
      </c>
      <c r="H21" s="46">
        <v>0</v>
      </c>
      <c r="I21" s="23" t="s">
        <v>42</v>
      </c>
      <c r="J21" s="34">
        <f t="shared" si="0"/>
        <v>7</v>
      </c>
      <c r="K21" s="34">
        <v>7</v>
      </c>
      <c r="L21" s="24" t="s">
        <v>53</v>
      </c>
      <c r="M21" s="34">
        <v>0</v>
      </c>
      <c r="N21" s="23" t="s">
        <v>42</v>
      </c>
    </row>
    <row r="22" spans="1:14" ht="84" customHeight="1" x14ac:dyDescent="0.25">
      <c r="A22" s="54" t="s">
        <v>698</v>
      </c>
      <c r="B22" s="27" t="s">
        <v>1008</v>
      </c>
      <c r="C22" s="114" t="s">
        <v>114</v>
      </c>
      <c r="D22" s="24" t="s">
        <v>1139</v>
      </c>
      <c r="E22" s="34">
        <v>1</v>
      </c>
      <c r="F22" s="35">
        <v>8</v>
      </c>
      <c r="G22" s="25" t="s">
        <v>278</v>
      </c>
      <c r="H22" s="46">
        <v>1</v>
      </c>
      <c r="I22" s="23" t="s">
        <v>1722</v>
      </c>
      <c r="J22" s="47">
        <f t="shared" si="0"/>
        <v>10</v>
      </c>
      <c r="K22" s="47">
        <v>10</v>
      </c>
      <c r="L22" s="114" t="s">
        <v>1333</v>
      </c>
      <c r="M22" s="47">
        <v>0</v>
      </c>
      <c r="N22" s="25" t="s">
        <v>42</v>
      </c>
    </row>
    <row r="23" spans="1:14" ht="67.5" customHeight="1" x14ac:dyDescent="0.25">
      <c r="A23" s="54" t="s">
        <v>699</v>
      </c>
      <c r="B23" s="27" t="s">
        <v>1260</v>
      </c>
      <c r="C23" s="24" t="s">
        <v>432</v>
      </c>
      <c r="D23" s="23" t="s">
        <v>42</v>
      </c>
      <c r="E23" s="23" t="s">
        <v>42</v>
      </c>
      <c r="F23" s="23" t="s">
        <v>42</v>
      </c>
      <c r="G23" s="23" t="s">
        <v>42</v>
      </c>
      <c r="H23" s="23" t="s">
        <v>42</v>
      </c>
      <c r="I23" s="23" t="s">
        <v>42</v>
      </c>
      <c r="J23" s="23" t="s">
        <v>42</v>
      </c>
      <c r="K23" s="23" t="s">
        <v>42</v>
      </c>
      <c r="L23" s="23" t="s">
        <v>42</v>
      </c>
      <c r="M23" s="23" t="s">
        <v>42</v>
      </c>
      <c r="N23" s="23" t="s">
        <v>42</v>
      </c>
    </row>
    <row r="24" spans="1:14" ht="55.5" customHeight="1" x14ac:dyDescent="0.25">
      <c r="A24" s="54" t="s">
        <v>700</v>
      </c>
      <c r="B24" s="27" t="s">
        <v>1008</v>
      </c>
      <c r="C24" s="24" t="s">
        <v>239</v>
      </c>
      <c r="D24" s="24" t="s">
        <v>118</v>
      </c>
      <c r="E24" s="34">
        <v>1</v>
      </c>
      <c r="F24" s="35">
        <v>8</v>
      </c>
      <c r="G24" s="25" t="s">
        <v>278</v>
      </c>
      <c r="H24" s="46">
        <v>0</v>
      </c>
      <c r="I24" s="23" t="s">
        <v>42</v>
      </c>
      <c r="J24" s="34">
        <f t="shared" si="0"/>
        <v>6</v>
      </c>
      <c r="K24" s="34">
        <v>6</v>
      </c>
      <c r="L24" s="24" t="s">
        <v>1055</v>
      </c>
      <c r="M24" s="34">
        <v>0</v>
      </c>
      <c r="N24" s="23" t="s">
        <v>42</v>
      </c>
    </row>
    <row r="25" spans="1:14" ht="58.5" customHeight="1" x14ac:dyDescent="0.25">
      <c r="A25" s="54" t="s">
        <v>701</v>
      </c>
      <c r="B25" s="27" t="s">
        <v>1008</v>
      </c>
      <c r="C25" s="24" t="s">
        <v>7</v>
      </c>
      <c r="D25" s="24" t="s">
        <v>378</v>
      </c>
      <c r="E25" s="34">
        <v>4</v>
      </c>
      <c r="F25" s="35">
        <v>4.4000000000000004</v>
      </c>
      <c r="G25" s="25" t="s">
        <v>278</v>
      </c>
      <c r="H25" s="46">
        <v>0</v>
      </c>
      <c r="I25" s="23" t="s">
        <v>42</v>
      </c>
      <c r="J25" s="34">
        <f t="shared" si="0"/>
        <v>8</v>
      </c>
      <c r="K25" s="34">
        <v>8</v>
      </c>
      <c r="L25" s="24" t="s">
        <v>54</v>
      </c>
      <c r="M25" s="34">
        <v>0</v>
      </c>
      <c r="N25" s="23" t="s">
        <v>42</v>
      </c>
    </row>
    <row r="26" spans="1:14" ht="57" customHeight="1" x14ac:dyDescent="0.25">
      <c r="A26" s="54" t="s">
        <v>702</v>
      </c>
      <c r="B26" s="27" t="s">
        <v>1008</v>
      </c>
      <c r="C26" s="24" t="s">
        <v>433</v>
      </c>
      <c r="D26" s="24" t="s">
        <v>370</v>
      </c>
      <c r="E26" s="34">
        <v>1</v>
      </c>
      <c r="F26" s="35">
        <v>8</v>
      </c>
      <c r="G26" s="25" t="s">
        <v>278</v>
      </c>
      <c r="H26" s="46">
        <v>0</v>
      </c>
      <c r="I26" s="23" t="s">
        <v>42</v>
      </c>
      <c r="J26" s="34">
        <f t="shared" si="0"/>
        <v>6</v>
      </c>
      <c r="K26" s="34">
        <v>6</v>
      </c>
      <c r="L26" s="24" t="s">
        <v>55</v>
      </c>
      <c r="M26" s="34">
        <v>0</v>
      </c>
      <c r="N26" s="23" t="s">
        <v>42</v>
      </c>
    </row>
    <row r="27" spans="1:14" ht="108" customHeight="1" x14ac:dyDescent="0.25">
      <c r="A27" s="54" t="s">
        <v>703</v>
      </c>
      <c r="B27" s="27" t="s">
        <v>1008</v>
      </c>
      <c r="C27" s="24" t="s">
        <v>434</v>
      </c>
      <c r="D27" s="24" t="s">
        <v>379</v>
      </c>
      <c r="E27" s="34">
        <v>3</v>
      </c>
      <c r="F27" s="35">
        <v>3.3</v>
      </c>
      <c r="G27" s="25" t="s">
        <v>278</v>
      </c>
      <c r="H27" s="46">
        <v>0</v>
      </c>
      <c r="I27" s="23" t="s">
        <v>42</v>
      </c>
      <c r="J27" s="34">
        <f t="shared" si="0"/>
        <v>3</v>
      </c>
      <c r="K27" s="34">
        <v>3</v>
      </c>
      <c r="L27" s="24" t="s">
        <v>56</v>
      </c>
      <c r="M27" s="34">
        <v>0</v>
      </c>
      <c r="N27" s="23" t="s">
        <v>42</v>
      </c>
    </row>
    <row r="28" spans="1:14" ht="47.25" x14ac:dyDescent="0.25">
      <c r="A28" s="54" t="s">
        <v>704</v>
      </c>
      <c r="B28" s="27" t="s">
        <v>1008</v>
      </c>
      <c r="C28" s="24" t="s">
        <v>435</v>
      </c>
      <c r="D28" s="24" t="s">
        <v>370</v>
      </c>
      <c r="E28" s="34">
        <v>1</v>
      </c>
      <c r="F28" s="35">
        <v>8</v>
      </c>
      <c r="G28" s="25" t="s">
        <v>278</v>
      </c>
      <c r="H28" s="46">
        <v>0</v>
      </c>
      <c r="I28" s="23" t="s">
        <v>42</v>
      </c>
      <c r="J28" s="34">
        <f t="shared" si="0"/>
        <v>29</v>
      </c>
      <c r="K28" s="34">
        <v>4</v>
      </c>
      <c r="L28" s="24" t="s">
        <v>48</v>
      </c>
      <c r="M28" s="34">
        <v>25</v>
      </c>
      <c r="N28" s="24" t="s">
        <v>57</v>
      </c>
    </row>
    <row r="29" spans="1:14" ht="65.25" customHeight="1" x14ac:dyDescent="0.25">
      <c r="A29" s="54" t="s">
        <v>705</v>
      </c>
      <c r="B29" s="27" t="s">
        <v>1008</v>
      </c>
      <c r="C29" s="24" t="s">
        <v>1610</v>
      </c>
      <c r="D29" s="24" t="s">
        <v>5</v>
      </c>
      <c r="E29" s="34">
        <v>3</v>
      </c>
      <c r="F29" s="35">
        <v>2.25</v>
      </c>
      <c r="G29" s="25" t="s">
        <v>1607</v>
      </c>
      <c r="H29" s="46">
        <v>0</v>
      </c>
      <c r="I29" s="23" t="s">
        <v>42</v>
      </c>
      <c r="J29" s="34">
        <f t="shared" si="0"/>
        <v>1</v>
      </c>
      <c r="K29" s="34">
        <v>1</v>
      </c>
      <c r="L29" s="24" t="s">
        <v>1606</v>
      </c>
      <c r="M29" s="34">
        <v>0</v>
      </c>
      <c r="N29" s="23" t="s">
        <v>42</v>
      </c>
    </row>
    <row r="30" spans="1:14" ht="85.5" customHeight="1" x14ac:dyDescent="0.25">
      <c r="A30" s="54" t="s">
        <v>706</v>
      </c>
      <c r="B30" s="27" t="s">
        <v>1008</v>
      </c>
      <c r="C30" s="24" t="s">
        <v>436</v>
      </c>
      <c r="D30" s="24" t="s">
        <v>148</v>
      </c>
      <c r="E30" s="34">
        <v>1</v>
      </c>
      <c r="F30" s="35">
        <v>8</v>
      </c>
      <c r="G30" s="25" t="s">
        <v>278</v>
      </c>
      <c r="H30" s="46">
        <v>0</v>
      </c>
      <c r="I30" s="23" t="s">
        <v>42</v>
      </c>
      <c r="J30" s="34">
        <f t="shared" si="0"/>
        <v>6</v>
      </c>
      <c r="K30" s="34">
        <v>6</v>
      </c>
      <c r="L30" s="24" t="s">
        <v>1056</v>
      </c>
      <c r="M30" s="34">
        <v>0</v>
      </c>
      <c r="N30" s="23" t="s">
        <v>42</v>
      </c>
    </row>
    <row r="31" spans="1:14" ht="58.5" customHeight="1" x14ac:dyDescent="0.25">
      <c r="A31" s="54" t="s">
        <v>707</v>
      </c>
      <c r="B31" s="27" t="s">
        <v>1008</v>
      </c>
      <c r="C31" s="24" t="s">
        <v>11</v>
      </c>
      <c r="D31" s="24" t="s">
        <v>370</v>
      </c>
      <c r="E31" s="34">
        <v>1</v>
      </c>
      <c r="F31" s="35">
        <v>8</v>
      </c>
      <c r="G31" s="25" t="s">
        <v>278</v>
      </c>
      <c r="H31" s="46">
        <v>0</v>
      </c>
      <c r="I31" s="23" t="s">
        <v>42</v>
      </c>
      <c r="J31" s="34">
        <f t="shared" si="0"/>
        <v>4</v>
      </c>
      <c r="K31" s="34">
        <v>4</v>
      </c>
      <c r="L31" s="24" t="s">
        <v>1061</v>
      </c>
      <c r="M31" s="34">
        <v>0</v>
      </c>
      <c r="N31" s="24" t="s">
        <v>42</v>
      </c>
    </row>
    <row r="32" spans="1:14" ht="55.5" customHeight="1" x14ac:dyDescent="0.25">
      <c r="A32" s="54" t="s">
        <v>708</v>
      </c>
      <c r="B32" s="27" t="s">
        <v>1008</v>
      </c>
      <c r="C32" s="24" t="s">
        <v>165</v>
      </c>
      <c r="D32" s="24" t="s">
        <v>370</v>
      </c>
      <c r="E32" s="34">
        <v>2</v>
      </c>
      <c r="F32" s="35">
        <v>16</v>
      </c>
      <c r="G32" s="25" t="s">
        <v>278</v>
      </c>
      <c r="H32" s="46">
        <v>0</v>
      </c>
      <c r="I32" s="23" t="s">
        <v>42</v>
      </c>
      <c r="J32" s="34">
        <f t="shared" si="0"/>
        <v>12</v>
      </c>
      <c r="K32" s="34">
        <v>12</v>
      </c>
      <c r="L32" s="24" t="s">
        <v>64</v>
      </c>
      <c r="M32" s="34">
        <v>0</v>
      </c>
      <c r="N32" s="24" t="s">
        <v>42</v>
      </c>
    </row>
    <row r="33" spans="1:14" ht="58.5" customHeight="1" x14ac:dyDescent="0.25">
      <c r="A33" s="54" t="s">
        <v>709</v>
      </c>
      <c r="B33" s="27" t="s">
        <v>1008</v>
      </c>
      <c r="C33" s="24" t="s">
        <v>437</v>
      </c>
      <c r="D33" s="24" t="s">
        <v>370</v>
      </c>
      <c r="E33" s="36">
        <v>2</v>
      </c>
      <c r="F33" s="37">
        <v>16</v>
      </c>
      <c r="G33" s="25" t="s">
        <v>278</v>
      </c>
      <c r="H33" s="46">
        <v>0</v>
      </c>
      <c r="I33" s="23" t="s">
        <v>42</v>
      </c>
      <c r="J33" s="34">
        <f t="shared" si="0"/>
        <v>8</v>
      </c>
      <c r="K33" s="34">
        <v>8</v>
      </c>
      <c r="L33" s="24" t="s">
        <v>1062</v>
      </c>
      <c r="M33" s="34">
        <v>0</v>
      </c>
      <c r="N33" s="24" t="s">
        <v>42</v>
      </c>
    </row>
    <row r="34" spans="1:14" ht="94.5" x14ac:dyDescent="0.25">
      <c r="A34" s="54" t="s">
        <v>710</v>
      </c>
      <c r="B34" s="27" t="s">
        <v>1008</v>
      </c>
      <c r="C34" s="24" t="s">
        <v>1221</v>
      </c>
      <c r="D34" s="24" t="s">
        <v>1139</v>
      </c>
      <c r="E34" s="34">
        <v>1</v>
      </c>
      <c r="F34" s="35">
        <v>8</v>
      </c>
      <c r="G34" s="25" t="s">
        <v>278</v>
      </c>
      <c r="H34" s="46">
        <v>0</v>
      </c>
      <c r="I34" s="23" t="s">
        <v>42</v>
      </c>
      <c r="J34" s="34">
        <f t="shared" si="0"/>
        <v>9</v>
      </c>
      <c r="K34" s="34">
        <v>3</v>
      </c>
      <c r="L34" s="24" t="s">
        <v>1723</v>
      </c>
      <c r="M34" s="34">
        <v>6</v>
      </c>
      <c r="N34" s="24" t="s">
        <v>60</v>
      </c>
    </row>
    <row r="35" spans="1:14" ht="91.5" customHeight="1" x14ac:dyDescent="0.25">
      <c r="A35" s="54" t="s">
        <v>711</v>
      </c>
      <c r="B35" s="27" t="s">
        <v>1008</v>
      </c>
      <c r="C35" s="24" t="s">
        <v>10</v>
      </c>
      <c r="D35" s="24" t="s">
        <v>1139</v>
      </c>
      <c r="E35" s="34">
        <v>1</v>
      </c>
      <c r="F35" s="35">
        <v>8</v>
      </c>
      <c r="G35" s="25" t="s">
        <v>278</v>
      </c>
      <c r="H35" s="46">
        <v>0</v>
      </c>
      <c r="I35" s="23" t="s">
        <v>42</v>
      </c>
      <c r="J35" s="34">
        <f t="shared" si="0"/>
        <v>7</v>
      </c>
      <c r="K35" s="34">
        <v>2</v>
      </c>
      <c r="L35" s="24" t="s">
        <v>62</v>
      </c>
      <c r="M35" s="34">
        <v>5</v>
      </c>
      <c r="N35" s="24" t="s">
        <v>63</v>
      </c>
    </row>
    <row r="36" spans="1:14" ht="69" customHeight="1" x14ac:dyDescent="0.25">
      <c r="A36" s="54" t="s">
        <v>712</v>
      </c>
      <c r="B36" s="27" t="s">
        <v>1008</v>
      </c>
      <c r="C36" s="24" t="s">
        <v>12</v>
      </c>
      <c r="D36" s="24" t="s">
        <v>371</v>
      </c>
      <c r="E36" s="34">
        <v>1</v>
      </c>
      <c r="F36" s="35">
        <v>8</v>
      </c>
      <c r="G36" s="25" t="s">
        <v>278</v>
      </c>
      <c r="H36" s="46">
        <v>0</v>
      </c>
      <c r="I36" s="23" t="s">
        <v>42</v>
      </c>
      <c r="J36" s="34">
        <f t="shared" si="0"/>
        <v>13</v>
      </c>
      <c r="K36" s="34">
        <v>13</v>
      </c>
      <c r="L36" s="24" t="s">
        <v>65</v>
      </c>
      <c r="M36" s="34">
        <v>0</v>
      </c>
      <c r="N36" s="24" t="s">
        <v>42</v>
      </c>
    </row>
    <row r="37" spans="1:14" ht="54" customHeight="1" x14ac:dyDescent="0.25">
      <c r="A37" s="54" t="s">
        <v>713</v>
      </c>
      <c r="B37" s="27" t="s">
        <v>1008</v>
      </c>
      <c r="C37" s="24" t="s">
        <v>438</v>
      </c>
      <c r="D37" s="24" t="s">
        <v>370</v>
      </c>
      <c r="E37" s="34">
        <v>1</v>
      </c>
      <c r="F37" s="35">
        <v>8</v>
      </c>
      <c r="G37" s="25" t="s">
        <v>278</v>
      </c>
      <c r="H37" s="46">
        <v>0</v>
      </c>
      <c r="I37" s="23" t="s">
        <v>42</v>
      </c>
      <c r="J37" s="34">
        <f t="shared" si="0"/>
        <v>11</v>
      </c>
      <c r="K37" s="34">
        <v>11</v>
      </c>
      <c r="L37" s="24" t="s">
        <v>66</v>
      </c>
      <c r="M37" s="34">
        <v>0</v>
      </c>
      <c r="N37" s="24" t="s">
        <v>42</v>
      </c>
    </row>
    <row r="38" spans="1:14" ht="67.5" customHeight="1" x14ac:dyDescent="0.25">
      <c r="A38" s="54" t="s">
        <v>714</v>
      </c>
      <c r="B38" s="27" t="s">
        <v>1008</v>
      </c>
      <c r="C38" s="24" t="s">
        <v>170</v>
      </c>
      <c r="D38" s="24" t="s">
        <v>378</v>
      </c>
      <c r="E38" s="34">
        <v>4</v>
      </c>
      <c r="F38" s="35">
        <v>4.4000000000000004</v>
      </c>
      <c r="G38" s="24" t="s">
        <v>278</v>
      </c>
      <c r="H38" s="46">
        <v>0</v>
      </c>
      <c r="I38" s="23" t="s">
        <v>42</v>
      </c>
      <c r="J38" s="34">
        <f t="shared" si="0"/>
        <v>5</v>
      </c>
      <c r="K38" s="34">
        <v>5</v>
      </c>
      <c r="L38" s="24" t="s">
        <v>230</v>
      </c>
      <c r="M38" s="34">
        <v>0</v>
      </c>
      <c r="N38" s="24" t="s">
        <v>42</v>
      </c>
    </row>
    <row r="39" spans="1:14" ht="69" customHeight="1" x14ac:dyDescent="0.25">
      <c r="A39" s="54" t="s">
        <v>715</v>
      </c>
      <c r="B39" s="27" t="s">
        <v>1008</v>
      </c>
      <c r="C39" s="24" t="s">
        <v>13</v>
      </c>
      <c r="D39" s="24" t="s">
        <v>119</v>
      </c>
      <c r="E39" s="34">
        <v>1</v>
      </c>
      <c r="F39" s="35">
        <v>8</v>
      </c>
      <c r="G39" s="25" t="s">
        <v>278</v>
      </c>
      <c r="H39" s="46">
        <v>0</v>
      </c>
      <c r="I39" s="23" t="s">
        <v>42</v>
      </c>
      <c r="J39" s="34">
        <f t="shared" si="0"/>
        <v>5</v>
      </c>
      <c r="K39" s="34">
        <v>5</v>
      </c>
      <c r="L39" s="24" t="s">
        <v>67</v>
      </c>
      <c r="M39" s="34">
        <v>0</v>
      </c>
      <c r="N39" s="24" t="s">
        <v>42</v>
      </c>
    </row>
    <row r="40" spans="1:14" ht="84" customHeight="1" x14ac:dyDescent="0.25">
      <c r="A40" s="54" t="s">
        <v>716</v>
      </c>
      <c r="B40" s="27" t="s">
        <v>1008</v>
      </c>
      <c r="C40" s="24" t="s">
        <v>14</v>
      </c>
      <c r="D40" s="24" t="s">
        <v>372</v>
      </c>
      <c r="E40" s="34">
        <v>2</v>
      </c>
      <c r="F40" s="35">
        <v>16</v>
      </c>
      <c r="G40" s="25" t="s">
        <v>278</v>
      </c>
      <c r="H40" s="46">
        <v>0</v>
      </c>
      <c r="I40" s="23" t="s">
        <v>42</v>
      </c>
      <c r="J40" s="34">
        <f t="shared" si="0"/>
        <v>12</v>
      </c>
      <c r="K40" s="34">
        <v>12</v>
      </c>
      <c r="L40" s="24" t="s">
        <v>1622</v>
      </c>
      <c r="M40" s="34">
        <v>0</v>
      </c>
      <c r="N40" s="24" t="s">
        <v>42</v>
      </c>
    </row>
    <row r="41" spans="1:14" ht="70.5" customHeight="1" x14ac:dyDescent="0.25">
      <c r="A41" s="54" t="s">
        <v>717</v>
      </c>
      <c r="B41" s="27" t="s">
        <v>1008</v>
      </c>
      <c r="C41" s="24" t="s">
        <v>15</v>
      </c>
      <c r="D41" s="24" t="s">
        <v>373</v>
      </c>
      <c r="E41" s="36">
        <v>2</v>
      </c>
      <c r="F41" s="37">
        <v>16</v>
      </c>
      <c r="G41" s="25" t="s">
        <v>278</v>
      </c>
      <c r="H41" s="46">
        <v>0</v>
      </c>
      <c r="I41" s="23" t="s">
        <v>42</v>
      </c>
      <c r="J41" s="34">
        <f t="shared" ref="J41:J72" si="2">K41+M41</f>
        <v>18</v>
      </c>
      <c r="K41" s="34">
        <v>18</v>
      </c>
      <c r="L41" s="24" t="s">
        <v>68</v>
      </c>
      <c r="M41" s="34">
        <v>0</v>
      </c>
      <c r="N41" s="24" t="s">
        <v>42</v>
      </c>
    </row>
    <row r="42" spans="1:14" ht="70.5" customHeight="1" x14ac:dyDescent="0.25">
      <c r="A42" s="54" t="s">
        <v>718</v>
      </c>
      <c r="B42" s="27" t="s">
        <v>1260</v>
      </c>
      <c r="C42" s="24" t="s">
        <v>16</v>
      </c>
      <c r="D42" s="23" t="s">
        <v>4</v>
      </c>
      <c r="E42" s="34" t="s">
        <v>4</v>
      </c>
      <c r="F42" s="35" t="s">
        <v>4</v>
      </c>
      <c r="G42" s="25" t="s">
        <v>4</v>
      </c>
      <c r="H42" s="46">
        <v>0</v>
      </c>
      <c r="I42" s="23" t="s">
        <v>42</v>
      </c>
      <c r="J42" s="23" t="s">
        <v>42</v>
      </c>
      <c r="K42" s="23" t="s">
        <v>42</v>
      </c>
      <c r="L42" s="23" t="s">
        <v>42</v>
      </c>
      <c r="M42" s="23" t="s">
        <v>42</v>
      </c>
      <c r="N42" s="24" t="s">
        <v>42</v>
      </c>
    </row>
    <row r="43" spans="1:14" ht="72" customHeight="1" x14ac:dyDescent="0.25">
      <c r="A43" s="54" t="s">
        <v>719</v>
      </c>
      <c r="B43" s="27" t="s">
        <v>1008</v>
      </c>
      <c r="C43" s="24" t="s">
        <v>17</v>
      </c>
      <c r="D43" s="24" t="s">
        <v>160</v>
      </c>
      <c r="E43" s="34">
        <v>3</v>
      </c>
      <c r="F43" s="35">
        <v>3.3</v>
      </c>
      <c r="G43" s="25" t="s">
        <v>278</v>
      </c>
      <c r="H43" s="46">
        <v>0</v>
      </c>
      <c r="I43" s="23" t="s">
        <v>42</v>
      </c>
      <c r="J43" s="34">
        <f t="shared" si="2"/>
        <v>10</v>
      </c>
      <c r="K43" s="34">
        <v>10</v>
      </c>
      <c r="L43" s="24" t="s">
        <v>69</v>
      </c>
      <c r="M43" s="34">
        <v>0</v>
      </c>
      <c r="N43" s="24" t="s">
        <v>42</v>
      </c>
    </row>
    <row r="44" spans="1:14" ht="57" customHeight="1" x14ac:dyDescent="0.25">
      <c r="A44" s="54" t="s">
        <v>720</v>
      </c>
      <c r="B44" s="27" t="s">
        <v>1008</v>
      </c>
      <c r="C44" s="24" t="s">
        <v>18</v>
      </c>
      <c r="D44" s="24" t="s">
        <v>370</v>
      </c>
      <c r="E44" s="34">
        <v>1</v>
      </c>
      <c r="F44" s="35">
        <v>8</v>
      </c>
      <c r="G44" s="25" t="s">
        <v>278</v>
      </c>
      <c r="H44" s="46">
        <v>0</v>
      </c>
      <c r="I44" s="23" t="s">
        <v>42</v>
      </c>
      <c r="J44" s="34">
        <f t="shared" si="2"/>
        <v>3</v>
      </c>
      <c r="K44" s="34">
        <v>3</v>
      </c>
      <c r="L44" s="24" t="s">
        <v>1057</v>
      </c>
      <c r="M44" s="34">
        <v>0</v>
      </c>
      <c r="N44" s="24" t="s">
        <v>42</v>
      </c>
    </row>
    <row r="45" spans="1:14" ht="57" customHeight="1" x14ac:dyDescent="0.25">
      <c r="A45" s="54" t="s">
        <v>721</v>
      </c>
      <c r="B45" s="27" t="s">
        <v>1008</v>
      </c>
      <c r="C45" s="24" t="s">
        <v>171</v>
      </c>
      <c r="D45" s="24" t="s">
        <v>370</v>
      </c>
      <c r="E45" s="34">
        <v>1</v>
      </c>
      <c r="F45" s="35">
        <v>8</v>
      </c>
      <c r="G45" s="25" t="s">
        <v>278</v>
      </c>
      <c r="H45" s="46">
        <v>0</v>
      </c>
      <c r="I45" s="23" t="s">
        <v>42</v>
      </c>
      <c r="J45" s="34">
        <f t="shared" si="2"/>
        <v>4</v>
      </c>
      <c r="K45" s="34">
        <v>4</v>
      </c>
      <c r="L45" s="24" t="s">
        <v>70</v>
      </c>
      <c r="M45" s="34">
        <v>0</v>
      </c>
      <c r="N45" s="24" t="s">
        <v>42</v>
      </c>
    </row>
    <row r="46" spans="1:14" ht="85.5" customHeight="1" x14ac:dyDescent="0.25">
      <c r="A46" s="54" t="s">
        <v>722</v>
      </c>
      <c r="B46" s="27" t="s">
        <v>1008</v>
      </c>
      <c r="C46" s="24" t="s">
        <v>439</v>
      </c>
      <c r="D46" s="24" t="s">
        <v>1139</v>
      </c>
      <c r="E46" s="34">
        <v>1</v>
      </c>
      <c r="F46" s="35">
        <v>8</v>
      </c>
      <c r="G46" s="25" t="s">
        <v>278</v>
      </c>
      <c r="H46" s="46">
        <v>0</v>
      </c>
      <c r="I46" s="23" t="s">
        <v>42</v>
      </c>
      <c r="J46" s="34">
        <f t="shared" si="2"/>
        <v>7</v>
      </c>
      <c r="K46" s="34">
        <v>7</v>
      </c>
      <c r="L46" s="24" t="s">
        <v>71</v>
      </c>
      <c r="M46" s="34">
        <v>0</v>
      </c>
      <c r="N46" s="24" t="s">
        <v>42</v>
      </c>
    </row>
    <row r="47" spans="1:14" ht="88.5" customHeight="1" x14ac:dyDescent="0.25">
      <c r="A47" s="54" t="s">
        <v>723</v>
      </c>
      <c r="B47" s="27" t="s">
        <v>1008</v>
      </c>
      <c r="C47" s="24" t="s">
        <v>19</v>
      </c>
      <c r="D47" s="24" t="s">
        <v>412</v>
      </c>
      <c r="E47" s="34">
        <v>2</v>
      </c>
      <c r="F47" s="35" t="s">
        <v>1172</v>
      </c>
      <c r="G47" s="25" t="s">
        <v>278</v>
      </c>
      <c r="H47" s="46" t="s">
        <v>96</v>
      </c>
      <c r="I47" s="23" t="s">
        <v>1173</v>
      </c>
      <c r="J47" s="34">
        <f t="shared" si="2"/>
        <v>9</v>
      </c>
      <c r="K47" s="34">
        <v>9</v>
      </c>
      <c r="L47" s="24" t="s">
        <v>1261</v>
      </c>
      <c r="M47" s="34">
        <v>0</v>
      </c>
      <c r="N47" s="24" t="s">
        <v>42</v>
      </c>
    </row>
    <row r="48" spans="1:14" ht="85.5" customHeight="1" x14ac:dyDescent="0.25">
      <c r="A48" s="54" t="s">
        <v>724</v>
      </c>
      <c r="B48" s="27" t="s">
        <v>1008</v>
      </c>
      <c r="C48" s="24" t="s">
        <v>1140</v>
      </c>
      <c r="D48" s="24" t="s">
        <v>1139</v>
      </c>
      <c r="E48" s="34">
        <v>1</v>
      </c>
      <c r="F48" s="35">
        <v>8</v>
      </c>
      <c r="G48" s="25" t="s">
        <v>278</v>
      </c>
      <c r="H48" s="46" t="s">
        <v>96</v>
      </c>
      <c r="I48" s="23" t="s">
        <v>42</v>
      </c>
      <c r="J48" s="34">
        <f t="shared" si="2"/>
        <v>4</v>
      </c>
      <c r="K48" s="34">
        <v>4</v>
      </c>
      <c r="L48" s="24" t="s">
        <v>72</v>
      </c>
      <c r="M48" s="34">
        <v>0</v>
      </c>
      <c r="N48" s="24" t="s">
        <v>42</v>
      </c>
    </row>
    <row r="49" spans="1:14" ht="55.5" customHeight="1" x14ac:dyDescent="0.25">
      <c r="A49" s="54" t="s">
        <v>725</v>
      </c>
      <c r="B49" s="27" t="s">
        <v>1008</v>
      </c>
      <c r="C49" s="24" t="s">
        <v>20</v>
      </c>
      <c r="D49" s="24" t="s">
        <v>370</v>
      </c>
      <c r="E49" s="34">
        <v>1</v>
      </c>
      <c r="F49" s="35">
        <v>8</v>
      </c>
      <c r="G49" s="25" t="s">
        <v>278</v>
      </c>
      <c r="H49" s="46" t="s">
        <v>96</v>
      </c>
      <c r="I49" s="23" t="s">
        <v>42</v>
      </c>
      <c r="J49" s="34">
        <f t="shared" si="2"/>
        <v>6</v>
      </c>
      <c r="K49" s="34">
        <v>6</v>
      </c>
      <c r="L49" s="24" t="s">
        <v>73</v>
      </c>
      <c r="M49" s="34">
        <v>0</v>
      </c>
      <c r="N49" s="24" t="s">
        <v>42</v>
      </c>
    </row>
    <row r="50" spans="1:14" ht="58.5" customHeight="1" x14ac:dyDescent="0.25">
      <c r="A50" s="54" t="s">
        <v>726</v>
      </c>
      <c r="B50" s="27" t="s">
        <v>1008</v>
      </c>
      <c r="C50" s="24" t="s">
        <v>440</v>
      </c>
      <c r="D50" s="24" t="s">
        <v>370</v>
      </c>
      <c r="E50" s="34">
        <v>1</v>
      </c>
      <c r="F50" s="35">
        <v>8</v>
      </c>
      <c r="G50" s="25" t="s">
        <v>278</v>
      </c>
      <c r="H50" s="46" t="s">
        <v>96</v>
      </c>
      <c r="I50" s="23" t="s">
        <v>42</v>
      </c>
      <c r="J50" s="34">
        <f t="shared" si="2"/>
        <v>3</v>
      </c>
      <c r="K50" s="34">
        <v>3</v>
      </c>
      <c r="L50" s="24" t="s">
        <v>1058</v>
      </c>
      <c r="M50" s="34">
        <v>0</v>
      </c>
      <c r="N50" s="24" t="s">
        <v>42</v>
      </c>
    </row>
    <row r="51" spans="1:14" ht="84" customHeight="1" x14ac:dyDescent="0.25">
      <c r="A51" s="54" t="s">
        <v>727</v>
      </c>
      <c r="B51" s="27" t="s">
        <v>1008</v>
      </c>
      <c r="C51" s="24" t="s">
        <v>21</v>
      </c>
      <c r="D51" s="24" t="s">
        <v>369</v>
      </c>
      <c r="E51" s="34">
        <v>1</v>
      </c>
      <c r="F51" s="35">
        <v>8</v>
      </c>
      <c r="G51" s="25" t="s">
        <v>278</v>
      </c>
      <c r="H51" s="46" t="s">
        <v>96</v>
      </c>
      <c r="I51" s="23" t="s">
        <v>42</v>
      </c>
      <c r="J51" s="34">
        <f t="shared" si="2"/>
        <v>12</v>
      </c>
      <c r="K51" s="34">
        <v>12</v>
      </c>
      <c r="L51" s="24" t="s">
        <v>1063</v>
      </c>
      <c r="M51" s="34">
        <v>0</v>
      </c>
      <c r="N51" s="24" t="s">
        <v>42</v>
      </c>
    </row>
    <row r="52" spans="1:14" ht="47.25" x14ac:dyDescent="0.25">
      <c r="A52" s="54" t="s">
        <v>728</v>
      </c>
      <c r="B52" s="27" t="s">
        <v>1008</v>
      </c>
      <c r="C52" s="24" t="s">
        <v>22</v>
      </c>
      <c r="D52" s="24" t="s">
        <v>370</v>
      </c>
      <c r="E52" s="34">
        <v>1</v>
      </c>
      <c r="F52" s="35">
        <v>8</v>
      </c>
      <c r="G52" s="25" t="s">
        <v>278</v>
      </c>
      <c r="H52" s="46" t="s">
        <v>96</v>
      </c>
      <c r="I52" s="23" t="s">
        <v>42</v>
      </c>
      <c r="J52" s="34">
        <f t="shared" si="2"/>
        <v>6</v>
      </c>
      <c r="K52" s="34">
        <v>6</v>
      </c>
      <c r="L52" s="24" t="s">
        <v>74</v>
      </c>
      <c r="M52" s="34">
        <v>0</v>
      </c>
      <c r="N52" s="24" t="s">
        <v>42</v>
      </c>
    </row>
    <row r="53" spans="1:14" ht="73.5" customHeight="1" x14ac:dyDescent="0.25">
      <c r="A53" s="54" t="s">
        <v>729</v>
      </c>
      <c r="B53" s="27" t="s">
        <v>1008</v>
      </c>
      <c r="C53" s="24" t="s">
        <v>23</v>
      </c>
      <c r="D53" s="24" t="s">
        <v>370</v>
      </c>
      <c r="E53" s="34">
        <v>1</v>
      </c>
      <c r="F53" s="35">
        <v>8</v>
      </c>
      <c r="G53" s="25" t="s">
        <v>278</v>
      </c>
      <c r="H53" s="46" t="s">
        <v>96</v>
      </c>
      <c r="I53" s="23" t="s">
        <v>42</v>
      </c>
      <c r="J53" s="34">
        <f t="shared" si="2"/>
        <v>10</v>
      </c>
      <c r="K53" s="34">
        <v>10</v>
      </c>
      <c r="L53" s="24" t="s">
        <v>75</v>
      </c>
      <c r="M53" s="34">
        <v>0</v>
      </c>
      <c r="N53" s="24" t="s">
        <v>42</v>
      </c>
    </row>
    <row r="54" spans="1:14" ht="61.5" customHeight="1" x14ac:dyDescent="0.25">
      <c r="A54" s="54" t="s">
        <v>730</v>
      </c>
      <c r="B54" s="27" t="s">
        <v>1008</v>
      </c>
      <c r="C54" s="24" t="s">
        <v>24</v>
      </c>
      <c r="D54" s="24" t="s">
        <v>370</v>
      </c>
      <c r="E54" s="34">
        <v>1</v>
      </c>
      <c r="F54" s="35">
        <v>8</v>
      </c>
      <c r="G54" s="25" t="s">
        <v>278</v>
      </c>
      <c r="H54" s="46" t="s">
        <v>96</v>
      </c>
      <c r="I54" s="23" t="s">
        <v>42</v>
      </c>
      <c r="J54" s="34">
        <f t="shared" si="2"/>
        <v>7</v>
      </c>
      <c r="K54" s="34">
        <v>7</v>
      </c>
      <c r="L54" s="24" t="s">
        <v>384</v>
      </c>
      <c r="M54" s="34">
        <v>0</v>
      </c>
      <c r="N54" s="24" t="s">
        <v>42</v>
      </c>
    </row>
    <row r="55" spans="1:14" ht="73.5" customHeight="1" x14ac:dyDescent="0.25">
      <c r="A55" s="54" t="s">
        <v>731</v>
      </c>
      <c r="B55" s="27" t="s">
        <v>1008</v>
      </c>
      <c r="C55" s="24" t="s">
        <v>25</v>
      </c>
      <c r="D55" s="24" t="s">
        <v>119</v>
      </c>
      <c r="E55" s="34">
        <v>1</v>
      </c>
      <c r="F55" s="35">
        <v>8</v>
      </c>
      <c r="G55" s="25" t="s">
        <v>278</v>
      </c>
      <c r="H55" s="46" t="s">
        <v>96</v>
      </c>
      <c r="I55" s="23" t="s">
        <v>42</v>
      </c>
      <c r="J55" s="34">
        <f t="shared" si="2"/>
        <v>7</v>
      </c>
      <c r="K55" s="34">
        <v>7</v>
      </c>
      <c r="L55" s="24" t="s">
        <v>76</v>
      </c>
      <c r="M55" s="34">
        <v>0</v>
      </c>
      <c r="N55" s="24" t="s">
        <v>42</v>
      </c>
    </row>
    <row r="56" spans="1:14" ht="57" customHeight="1" x14ac:dyDescent="0.25">
      <c r="A56" s="54" t="s">
        <v>732</v>
      </c>
      <c r="B56" s="27" t="s">
        <v>1435</v>
      </c>
      <c r="C56" s="24" t="s">
        <v>441</v>
      </c>
      <c r="D56" s="24" t="s">
        <v>117</v>
      </c>
      <c r="E56" s="34">
        <v>1</v>
      </c>
      <c r="F56" s="35">
        <v>8</v>
      </c>
      <c r="G56" s="25" t="s">
        <v>278</v>
      </c>
      <c r="H56" s="46" t="s">
        <v>96</v>
      </c>
      <c r="I56" s="23" t="s">
        <v>42</v>
      </c>
      <c r="J56" s="34">
        <f t="shared" si="2"/>
        <v>3</v>
      </c>
      <c r="K56" s="34">
        <v>3</v>
      </c>
      <c r="L56" s="24" t="s">
        <v>1731</v>
      </c>
      <c r="M56" s="34">
        <v>0</v>
      </c>
      <c r="N56" s="24" t="s">
        <v>42</v>
      </c>
    </row>
    <row r="57" spans="1:14" ht="83.25" customHeight="1" x14ac:dyDescent="0.25">
      <c r="A57" s="54" t="s">
        <v>733</v>
      </c>
      <c r="B57" s="27" t="s">
        <v>1008</v>
      </c>
      <c r="C57" s="24" t="s">
        <v>1141</v>
      </c>
      <c r="D57" s="24" t="s">
        <v>1139</v>
      </c>
      <c r="E57" s="34">
        <v>1</v>
      </c>
      <c r="F57" s="35">
        <v>8</v>
      </c>
      <c r="G57" s="25" t="s">
        <v>278</v>
      </c>
      <c r="H57" s="46" t="s">
        <v>96</v>
      </c>
      <c r="I57" s="23" t="s">
        <v>42</v>
      </c>
      <c r="J57" s="34">
        <f t="shared" si="2"/>
        <v>12</v>
      </c>
      <c r="K57" s="34">
        <v>12</v>
      </c>
      <c r="L57" s="24" t="s">
        <v>77</v>
      </c>
      <c r="M57" s="34">
        <v>0</v>
      </c>
      <c r="N57" s="24" t="s">
        <v>42</v>
      </c>
    </row>
    <row r="58" spans="1:14" ht="42" customHeight="1" x14ac:dyDescent="0.25">
      <c r="A58" s="54" t="s">
        <v>734</v>
      </c>
      <c r="B58" s="27" t="s">
        <v>1008</v>
      </c>
      <c r="C58" s="24" t="s">
        <v>26</v>
      </c>
      <c r="D58" s="24" t="s">
        <v>5</v>
      </c>
      <c r="E58" s="34">
        <v>4</v>
      </c>
      <c r="F58" s="35">
        <v>3</v>
      </c>
      <c r="G58" s="24" t="s">
        <v>45</v>
      </c>
      <c r="H58" s="46" t="s">
        <v>96</v>
      </c>
      <c r="I58" s="23" t="s">
        <v>42</v>
      </c>
      <c r="J58" s="34">
        <f t="shared" si="2"/>
        <v>1</v>
      </c>
      <c r="K58" s="34">
        <v>1</v>
      </c>
      <c r="L58" s="24" t="s">
        <v>78</v>
      </c>
      <c r="M58" s="34">
        <v>0</v>
      </c>
      <c r="N58" s="24" t="s">
        <v>42</v>
      </c>
    </row>
    <row r="59" spans="1:14" ht="70.5" customHeight="1" x14ac:dyDescent="0.25">
      <c r="A59" s="54" t="s">
        <v>735</v>
      </c>
      <c r="B59" s="27" t="s">
        <v>1008</v>
      </c>
      <c r="C59" s="24" t="s">
        <v>442</v>
      </c>
      <c r="D59" s="24" t="s">
        <v>413</v>
      </c>
      <c r="E59" s="34">
        <v>1</v>
      </c>
      <c r="F59" s="35">
        <v>8</v>
      </c>
      <c r="G59" s="25" t="s">
        <v>278</v>
      </c>
      <c r="H59" s="46" t="s">
        <v>96</v>
      </c>
      <c r="I59" s="23" t="s">
        <v>42</v>
      </c>
      <c r="J59" s="34">
        <f t="shared" si="2"/>
        <v>9</v>
      </c>
      <c r="K59" s="34">
        <v>2</v>
      </c>
      <c r="L59" s="24" t="s">
        <v>1334</v>
      </c>
      <c r="M59" s="34">
        <v>7</v>
      </c>
      <c r="N59" s="24" t="s">
        <v>1335</v>
      </c>
    </row>
    <row r="60" spans="1:14" ht="84" customHeight="1" x14ac:dyDescent="0.25">
      <c r="A60" s="54" t="s">
        <v>736</v>
      </c>
      <c r="B60" s="27" t="s">
        <v>1008</v>
      </c>
      <c r="C60" s="24" t="s">
        <v>27</v>
      </c>
      <c r="D60" s="24" t="s">
        <v>370</v>
      </c>
      <c r="E60" s="34">
        <v>1</v>
      </c>
      <c r="F60" s="35">
        <v>8</v>
      </c>
      <c r="G60" s="25" t="s">
        <v>278</v>
      </c>
      <c r="H60" s="46" t="s">
        <v>96</v>
      </c>
      <c r="I60" s="23" t="s">
        <v>42</v>
      </c>
      <c r="J60" s="34">
        <f t="shared" si="2"/>
        <v>5</v>
      </c>
      <c r="K60" s="34">
        <v>5</v>
      </c>
      <c r="L60" s="24" t="s">
        <v>1059</v>
      </c>
      <c r="M60" s="34">
        <v>0</v>
      </c>
      <c r="N60" s="24" t="s">
        <v>42</v>
      </c>
    </row>
    <row r="61" spans="1:14" ht="84" customHeight="1" x14ac:dyDescent="0.25">
      <c r="A61" s="54" t="s">
        <v>737</v>
      </c>
      <c r="B61" s="27" t="s">
        <v>1008</v>
      </c>
      <c r="C61" s="24" t="s">
        <v>443</v>
      </c>
      <c r="D61" s="24" t="s">
        <v>119</v>
      </c>
      <c r="E61" s="34">
        <v>1</v>
      </c>
      <c r="F61" s="35">
        <v>8</v>
      </c>
      <c r="G61" s="25" t="s">
        <v>278</v>
      </c>
      <c r="H61" s="46" t="s">
        <v>96</v>
      </c>
      <c r="I61" s="23" t="s">
        <v>42</v>
      </c>
      <c r="J61" s="34">
        <f t="shared" si="2"/>
        <v>6</v>
      </c>
      <c r="K61" s="34">
        <v>6</v>
      </c>
      <c r="L61" s="24" t="s">
        <v>79</v>
      </c>
      <c r="M61" s="34">
        <v>0</v>
      </c>
      <c r="N61" s="24" t="s">
        <v>42</v>
      </c>
    </row>
    <row r="62" spans="1:14" ht="83.25" customHeight="1" x14ac:dyDescent="0.25">
      <c r="A62" s="54" t="s">
        <v>738</v>
      </c>
      <c r="B62" s="27" t="s">
        <v>1008</v>
      </c>
      <c r="C62" s="24" t="s">
        <v>1142</v>
      </c>
      <c r="D62" s="24" t="s">
        <v>1139</v>
      </c>
      <c r="E62" s="34">
        <v>1</v>
      </c>
      <c r="F62" s="35">
        <v>8</v>
      </c>
      <c r="G62" s="25" t="s">
        <v>278</v>
      </c>
      <c r="H62" s="46" t="s">
        <v>96</v>
      </c>
      <c r="I62" s="23" t="s">
        <v>42</v>
      </c>
      <c r="J62" s="34">
        <f t="shared" si="2"/>
        <v>8</v>
      </c>
      <c r="K62" s="34">
        <v>8</v>
      </c>
      <c r="L62" s="24" t="s">
        <v>1060</v>
      </c>
      <c r="M62" s="34">
        <v>0</v>
      </c>
      <c r="N62" s="24" t="s">
        <v>42</v>
      </c>
    </row>
    <row r="63" spans="1:14" ht="76.5" customHeight="1" x14ac:dyDescent="0.25">
      <c r="A63" s="54" t="s">
        <v>739</v>
      </c>
      <c r="B63" s="27" t="s">
        <v>1008</v>
      </c>
      <c r="C63" s="24" t="s">
        <v>28</v>
      </c>
      <c r="D63" s="24" t="s">
        <v>370</v>
      </c>
      <c r="E63" s="34">
        <v>1</v>
      </c>
      <c r="F63" s="35">
        <v>8</v>
      </c>
      <c r="G63" s="25" t="s">
        <v>278</v>
      </c>
      <c r="H63" s="46" t="s">
        <v>96</v>
      </c>
      <c r="I63" s="23" t="s">
        <v>42</v>
      </c>
      <c r="J63" s="34">
        <f t="shared" si="2"/>
        <v>2</v>
      </c>
      <c r="K63" s="34">
        <v>2</v>
      </c>
      <c r="L63" s="24" t="s">
        <v>80</v>
      </c>
      <c r="M63" s="34">
        <v>0</v>
      </c>
      <c r="N63" s="24" t="s">
        <v>42</v>
      </c>
    </row>
    <row r="64" spans="1:14" ht="76.5" customHeight="1" x14ac:dyDescent="0.25">
      <c r="A64" s="54" t="s">
        <v>740</v>
      </c>
      <c r="B64" s="27" t="s">
        <v>1008</v>
      </c>
      <c r="C64" s="24" t="s">
        <v>427</v>
      </c>
      <c r="D64" s="24" t="s">
        <v>414</v>
      </c>
      <c r="E64" s="34">
        <v>5</v>
      </c>
      <c r="F64" s="35">
        <v>5.5</v>
      </c>
      <c r="G64" s="25" t="s">
        <v>278</v>
      </c>
      <c r="H64" s="46" t="s">
        <v>96</v>
      </c>
      <c r="I64" s="23" t="s">
        <v>42</v>
      </c>
      <c r="J64" s="34">
        <f t="shared" si="2"/>
        <v>5</v>
      </c>
      <c r="K64" s="34">
        <v>5</v>
      </c>
      <c r="L64" s="24" t="s">
        <v>81</v>
      </c>
      <c r="M64" s="34">
        <v>0</v>
      </c>
      <c r="N64" s="24" t="s">
        <v>42</v>
      </c>
    </row>
    <row r="65" spans="1:14" ht="78.75" x14ac:dyDescent="0.25">
      <c r="A65" s="54" t="s">
        <v>741</v>
      </c>
      <c r="B65" s="27" t="s">
        <v>1008</v>
      </c>
      <c r="C65" s="24" t="s">
        <v>29</v>
      </c>
      <c r="D65" s="24" t="s">
        <v>374</v>
      </c>
      <c r="E65" s="34">
        <v>1</v>
      </c>
      <c r="F65" s="35">
        <v>8</v>
      </c>
      <c r="G65" s="25" t="s">
        <v>278</v>
      </c>
      <c r="H65" s="46" t="s">
        <v>96</v>
      </c>
      <c r="I65" s="23" t="s">
        <v>42</v>
      </c>
      <c r="J65" s="34">
        <f t="shared" si="2"/>
        <v>6</v>
      </c>
      <c r="K65" s="34">
        <v>6</v>
      </c>
      <c r="L65" s="24" t="s">
        <v>82</v>
      </c>
      <c r="M65" s="34">
        <v>0</v>
      </c>
      <c r="N65" s="24" t="s">
        <v>42</v>
      </c>
    </row>
    <row r="66" spans="1:14" ht="47.25" x14ac:dyDescent="0.25">
      <c r="A66" s="54" t="s">
        <v>742</v>
      </c>
      <c r="B66" s="27" t="s">
        <v>1008</v>
      </c>
      <c r="C66" s="24" t="s">
        <v>444</v>
      </c>
      <c r="D66" s="24" t="s">
        <v>377</v>
      </c>
      <c r="E66" s="34">
        <v>2</v>
      </c>
      <c r="F66" s="35">
        <v>2.2000000000000002</v>
      </c>
      <c r="G66" s="25" t="s">
        <v>278</v>
      </c>
      <c r="H66" s="46" t="s">
        <v>96</v>
      </c>
      <c r="I66" s="23" t="s">
        <v>42</v>
      </c>
      <c r="J66" s="34">
        <f t="shared" si="2"/>
        <v>2</v>
      </c>
      <c r="K66" s="34">
        <v>2</v>
      </c>
      <c r="L66" s="24" t="s">
        <v>83</v>
      </c>
      <c r="M66" s="34">
        <v>0</v>
      </c>
      <c r="N66" s="24" t="s">
        <v>42</v>
      </c>
    </row>
    <row r="67" spans="1:14" ht="63" x14ac:dyDescent="0.25">
      <c r="A67" s="54" t="s">
        <v>743</v>
      </c>
      <c r="B67" s="27" t="s">
        <v>1008</v>
      </c>
      <c r="C67" s="24" t="s">
        <v>172</v>
      </c>
      <c r="D67" s="24" t="s">
        <v>174</v>
      </c>
      <c r="E67" s="34">
        <v>1</v>
      </c>
      <c r="F67" s="35">
        <v>6</v>
      </c>
      <c r="G67" s="25" t="s">
        <v>182</v>
      </c>
      <c r="H67" s="46">
        <v>0</v>
      </c>
      <c r="I67" s="23" t="s">
        <v>42</v>
      </c>
      <c r="J67" s="34">
        <f t="shared" si="2"/>
        <v>2</v>
      </c>
      <c r="K67" s="34">
        <v>2</v>
      </c>
      <c r="L67" s="24" t="s">
        <v>173</v>
      </c>
      <c r="M67" s="34">
        <v>0</v>
      </c>
      <c r="N67" s="24" t="s">
        <v>42</v>
      </c>
    </row>
    <row r="68" spans="1:14" ht="47.25" x14ac:dyDescent="0.25">
      <c r="A68" s="54" t="s">
        <v>744</v>
      </c>
      <c r="B68" s="27" t="s">
        <v>1008</v>
      </c>
      <c r="C68" s="24" t="s">
        <v>30</v>
      </c>
      <c r="D68" s="24" t="s">
        <v>370</v>
      </c>
      <c r="E68" s="34">
        <v>1</v>
      </c>
      <c r="F68" s="35">
        <v>8</v>
      </c>
      <c r="G68" s="25" t="s">
        <v>278</v>
      </c>
      <c r="H68" s="46" t="s">
        <v>96</v>
      </c>
      <c r="I68" s="23" t="s">
        <v>42</v>
      </c>
      <c r="J68" s="34">
        <f t="shared" si="2"/>
        <v>13</v>
      </c>
      <c r="K68" s="34">
        <v>9</v>
      </c>
      <c r="L68" s="24" t="s">
        <v>85</v>
      </c>
      <c r="M68" s="34">
        <v>4</v>
      </c>
      <c r="N68" s="24" t="s">
        <v>102</v>
      </c>
    </row>
    <row r="69" spans="1:14" ht="78.75" x14ac:dyDescent="0.25">
      <c r="A69" s="54" t="s">
        <v>745</v>
      </c>
      <c r="B69" s="27" t="s">
        <v>1008</v>
      </c>
      <c r="C69" s="24" t="s">
        <v>1210</v>
      </c>
      <c r="D69" s="24" t="s">
        <v>120</v>
      </c>
      <c r="E69" s="34">
        <v>2</v>
      </c>
      <c r="F69" s="35">
        <v>16</v>
      </c>
      <c r="G69" s="25" t="s">
        <v>278</v>
      </c>
      <c r="H69" s="46" t="s">
        <v>96</v>
      </c>
      <c r="I69" s="23" t="s">
        <v>42</v>
      </c>
      <c r="J69" s="34">
        <f t="shared" si="2"/>
        <v>13</v>
      </c>
      <c r="K69" s="34">
        <v>13</v>
      </c>
      <c r="L69" s="24" t="s">
        <v>84</v>
      </c>
      <c r="M69" s="34">
        <v>0</v>
      </c>
      <c r="N69" s="24" t="s">
        <v>42</v>
      </c>
    </row>
    <row r="70" spans="1:14" ht="138.75" customHeight="1" x14ac:dyDescent="0.25">
      <c r="A70" s="54" t="s">
        <v>746</v>
      </c>
      <c r="B70" s="27" t="s">
        <v>1008</v>
      </c>
      <c r="C70" s="24" t="s">
        <v>1211</v>
      </c>
      <c r="D70" s="24" t="s">
        <v>119</v>
      </c>
      <c r="E70" s="36">
        <v>3</v>
      </c>
      <c r="F70" s="37">
        <v>24</v>
      </c>
      <c r="G70" s="25" t="s">
        <v>278</v>
      </c>
      <c r="H70" s="46" t="s">
        <v>96</v>
      </c>
      <c r="I70" s="23" t="s">
        <v>42</v>
      </c>
      <c r="J70" s="34">
        <f t="shared" si="2"/>
        <v>300</v>
      </c>
      <c r="K70" s="34">
        <v>0</v>
      </c>
      <c r="L70" s="24" t="s">
        <v>42</v>
      </c>
      <c r="M70" s="34">
        <v>300</v>
      </c>
      <c r="N70" s="24" t="s">
        <v>103</v>
      </c>
    </row>
    <row r="71" spans="1:14" ht="84" customHeight="1" x14ac:dyDescent="0.25">
      <c r="A71" s="54" t="s">
        <v>747</v>
      </c>
      <c r="B71" s="27" t="s">
        <v>1008</v>
      </c>
      <c r="C71" s="24" t="s">
        <v>31</v>
      </c>
      <c r="D71" s="24" t="s">
        <v>119</v>
      </c>
      <c r="E71" s="34">
        <v>1</v>
      </c>
      <c r="F71" s="35">
        <v>8</v>
      </c>
      <c r="G71" s="25" t="s">
        <v>278</v>
      </c>
      <c r="H71" s="46" t="s">
        <v>96</v>
      </c>
      <c r="I71" s="23" t="s">
        <v>42</v>
      </c>
      <c r="J71" s="34">
        <f t="shared" si="2"/>
        <v>12</v>
      </c>
      <c r="K71" s="34">
        <v>7</v>
      </c>
      <c r="L71" s="24" t="s">
        <v>86</v>
      </c>
      <c r="M71" s="34">
        <v>5</v>
      </c>
      <c r="N71" s="24" t="s">
        <v>101</v>
      </c>
    </row>
    <row r="72" spans="1:14" ht="54" customHeight="1" x14ac:dyDescent="0.25">
      <c r="A72" s="54" t="s">
        <v>748</v>
      </c>
      <c r="B72" s="27" t="s">
        <v>1008</v>
      </c>
      <c r="C72" s="24" t="s">
        <v>1433</v>
      </c>
      <c r="D72" s="24" t="s">
        <v>377</v>
      </c>
      <c r="E72" s="34">
        <v>3</v>
      </c>
      <c r="F72" s="35">
        <v>3.3</v>
      </c>
      <c r="G72" s="25" t="s">
        <v>278</v>
      </c>
      <c r="H72" s="46" t="s">
        <v>96</v>
      </c>
      <c r="I72" s="23" t="s">
        <v>42</v>
      </c>
      <c r="J72" s="34">
        <f t="shared" si="2"/>
        <v>11</v>
      </c>
      <c r="K72" s="34">
        <v>7</v>
      </c>
      <c r="L72" s="24" t="s">
        <v>87</v>
      </c>
      <c r="M72" s="34">
        <f>2+2</f>
        <v>4</v>
      </c>
      <c r="N72" s="24" t="s">
        <v>95</v>
      </c>
    </row>
    <row r="73" spans="1:14" ht="61.5" customHeight="1" x14ac:dyDescent="0.25">
      <c r="A73" s="54" t="s">
        <v>749</v>
      </c>
      <c r="B73" s="27" t="s">
        <v>1008</v>
      </c>
      <c r="C73" s="24" t="s">
        <v>1470</v>
      </c>
      <c r="D73" s="24" t="s">
        <v>117</v>
      </c>
      <c r="E73" s="34">
        <v>1</v>
      </c>
      <c r="F73" s="35">
        <v>8</v>
      </c>
      <c r="G73" s="25" t="s">
        <v>278</v>
      </c>
      <c r="H73" s="46" t="s">
        <v>96</v>
      </c>
      <c r="I73" s="23" t="s">
        <v>42</v>
      </c>
      <c r="J73" s="34">
        <f t="shared" ref="J73:J83" si="3">K73+M73</f>
        <v>41</v>
      </c>
      <c r="K73" s="34">
        <v>8</v>
      </c>
      <c r="L73" s="24" t="s">
        <v>1471</v>
      </c>
      <c r="M73" s="34">
        <f>9+4+9+11</f>
        <v>33</v>
      </c>
      <c r="N73" s="24" t="s">
        <v>94</v>
      </c>
    </row>
    <row r="74" spans="1:14" ht="66" customHeight="1" x14ac:dyDescent="0.25">
      <c r="A74" s="54" t="s">
        <v>750</v>
      </c>
      <c r="B74" s="27" t="s">
        <v>1008</v>
      </c>
      <c r="C74" s="24" t="s">
        <v>32</v>
      </c>
      <c r="D74" s="24" t="s">
        <v>370</v>
      </c>
      <c r="E74" s="36">
        <v>1</v>
      </c>
      <c r="F74" s="37">
        <v>8</v>
      </c>
      <c r="G74" s="25" t="s">
        <v>278</v>
      </c>
      <c r="H74" s="46" t="s">
        <v>96</v>
      </c>
      <c r="I74" s="23" t="s">
        <v>42</v>
      </c>
      <c r="J74" s="34">
        <f t="shared" si="3"/>
        <v>49</v>
      </c>
      <c r="K74" s="34">
        <v>5</v>
      </c>
      <c r="L74" s="24" t="s">
        <v>88</v>
      </c>
      <c r="M74" s="34">
        <f>16+8+7+10+2+1</f>
        <v>44</v>
      </c>
      <c r="N74" s="24" t="s">
        <v>93</v>
      </c>
    </row>
    <row r="75" spans="1:14" ht="138" customHeight="1" x14ac:dyDescent="0.25">
      <c r="A75" s="54" t="s">
        <v>751</v>
      </c>
      <c r="B75" s="27" t="s">
        <v>1008</v>
      </c>
      <c r="C75" s="24" t="s">
        <v>445</v>
      </c>
      <c r="D75" s="24" t="s">
        <v>375</v>
      </c>
      <c r="E75" s="36">
        <v>1</v>
      </c>
      <c r="F75" s="37">
        <v>8</v>
      </c>
      <c r="G75" s="25" t="s">
        <v>278</v>
      </c>
      <c r="H75" s="46" t="s">
        <v>96</v>
      </c>
      <c r="I75" s="23" t="s">
        <v>42</v>
      </c>
      <c r="J75" s="34">
        <f t="shared" si="3"/>
        <v>176</v>
      </c>
      <c r="K75" s="34">
        <v>0</v>
      </c>
      <c r="L75" s="24" t="s">
        <v>42</v>
      </c>
      <c r="M75" s="34">
        <f>21+3+4+5+13+19+16+13+10+11+28+7+16+10</f>
        <v>176</v>
      </c>
      <c r="N75" s="24" t="s">
        <v>1064</v>
      </c>
    </row>
    <row r="76" spans="1:14" ht="61.5" customHeight="1" x14ac:dyDescent="0.25">
      <c r="A76" s="54" t="s">
        <v>752</v>
      </c>
      <c r="B76" s="27" t="s">
        <v>1008</v>
      </c>
      <c r="C76" s="24" t="s">
        <v>446</v>
      </c>
      <c r="D76" s="24" t="s">
        <v>376</v>
      </c>
      <c r="E76" s="34">
        <v>2</v>
      </c>
      <c r="F76" s="35">
        <v>2.2000000000000002</v>
      </c>
      <c r="G76" s="25" t="s">
        <v>278</v>
      </c>
      <c r="H76" s="46" t="s">
        <v>96</v>
      </c>
      <c r="I76" s="23" t="s">
        <v>42</v>
      </c>
      <c r="J76" s="34">
        <f t="shared" si="3"/>
        <v>36</v>
      </c>
      <c r="K76" s="34">
        <v>1</v>
      </c>
      <c r="L76" s="24" t="s">
        <v>232</v>
      </c>
      <c r="M76" s="34">
        <v>35</v>
      </c>
      <c r="N76" s="24" t="s">
        <v>59</v>
      </c>
    </row>
    <row r="77" spans="1:14" ht="61.5" customHeight="1" x14ac:dyDescent="0.25">
      <c r="A77" s="54" t="s">
        <v>753</v>
      </c>
      <c r="B77" s="27" t="s">
        <v>1008</v>
      </c>
      <c r="C77" s="24" t="s">
        <v>175</v>
      </c>
      <c r="D77" s="24" t="s">
        <v>370</v>
      </c>
      <c r="E77" s="34">
        <v>1</v>
      </c>
      <c r="F77" s="35">
        <v>8</v>
      </c>
      <c r="G77" s="25" t="s">
        <v>278</v>
      </c>
      <c r="H77" s="46" t="s">
        <v>96</v>
      </c>
      <c r="I77" s="23" t="s">
        <v>42</v>
      </c>
      <c r="J77" s="34">
        <f t="shared" si="3"/>
        <v>51</v>
      </c>
      <c r="K77" s="34">
        <v>0</v>
      </c>
      <c r="L77" s="24" t="s">
        <v>42</v>
      </c>
      <c r="M77" s="34">
        <v>51</v>
      </c>
      <c r="N77" s="24" t="s">
        <v>59</v>
      </c>
    </row>
    <row r="78" spans="1:14" ht="78.75" x14ac:dyDescent="0.25">
      <c r="A78" s="54" t="s">
        <v>754</v>
      </c>
      <c r="B78" s="27" t="s">
        <v>1008</v>
      </c>
      <c r="C78" s="24" t="s">
        <v>176</v>
      </c>
      <c r="D78" s="24" t="s">
        <v>119</v>
      </c>
      <c r="E78" s="34">
        <v>2</v>
      </c>
      <c r="F78" s="35">
        <v>16</v>
      </c>
      <c r="G78" s="25" t="s">
        <v>278</v>
      </c>
      <c r="H78" s="46" t="s">
        <v>96</v>
      </c>
      <c r="I78" s="23" t="s">
        <v>42</v>
      </c>
      <c r="J78" s="34">
        <f t="shared" si="3"/>
        <v>150</v>
      </c>
      <c r="K78" s="34">
        <v>0</v>
      </c>
      <c r="L78" s="24" t="s">
        <v>42</v>
      </c>
      <c r="M78" s="34">
        <v>150</v>
      </c>
      <c r="N78" s="24" t="s">
        <v>100</v>
      </c>
    </row>
    <row r="79" spans="1:14" ht="52.5" customHeight="1" x14ac:dyDescent="0.25">
      <c r="A79" s="54" t="s">
        <v>755</v>
      </c>
      <c r="B79" s="27" t="s">
        <v>1008</v>
      </c>
      <c r="C79" s="24" t="s">
        <v>33</v>
      </c>
      <c r="D79" s="24" t="s">
        <v>377</v>
      </c>
      <c r="E79" s="34">
        <v>2</v>
      </c>
      <c r="F79" s="35">
        <v>2.2000000000000002</v>
      </c>
      <c r="G79" s="25" t="s">
        <v>278</v>
      </c>
      <c r="H79" s="46" t="s">
        <v>96</v>
      </c>
      <c r="I79" s="23" t="s">
        <v>42</v>
      </c>
      <c r="J79" s="34">
        <f t="shared" si="3"/>
        <v>26</v>
      </c>
      <c r="K79" s="34">
        <v>0</v>
      </c>
      <c r="L79" s="24" t="s">
        <v>42</v>
      </c>
      <c r="M79" s="34">
        <v>26</v>
      </c>
      <c r="N79" s="24" t="s">
        <v>98</v>
      </c>
    </row>
    <row r="80" spans="1:14" ht="61.5" customHeight="1" x14ac:dyDescent="0.25">
      <c r="A80" s="54" t="s">
        <v>756</v>
      </c>
      <c r="B80" s="27" t="s">
        <v>1008</v>
      </c>
      <c r="C80" s="24" t="s">
        <v>447</v>
      </c>
      <c r="D80" s="24" t="s">
        <v>1600</v>
      </c>
      <c r="E80" s="34">
        <v>1</v>
      </c>
      <c r="F80" s="35">
        <v>8</v>
      </c>
      <c r="G80" s="25" t="s">
        <v>278</v>
      </c>
      <c r="H80" s="46" t="s">
        <v>96</v>
      </c>
      <c r="I80" s="23" t="s">
        <v>42</v>
      </c>
      <c r="J80" s="34">
        <f t="shared" si="3"/>
        <v>34</v>
      </c>
      <c r="K80" s="34">
        <v>0</v>
      </c>
      <c r="L80" s="24" t="s">
        <v>42</v>
      </c>
      <c r="M80" s="34">
        <v>34</v>
      </c>
      <c r="N80" s="24" t="s">
        <v>99</v>
      </c>
    </row>
    <row r="81" spans="1:14" ht="67.5" customHeight="1" x14ac:dyDescent="0.25">
      <c r="A81" s="54" t="s">
        <v>757</v>
      </c>
      <c r="B81" s="27" t="s">
        <v>1008</v>
      </c>
      <c r="C81" s="24" t="s">
        <v>448</v>
      </c>
      <c r="D81" s="24" t="s">
        <v>231</v>
      </c>
      <c r="E81" s="34">
        <v>1</v>
      </c>
      <c r="F81" s="35">
        <v>1.1000000000000001</v>
      </c>
      <c r="G81" s="25" t="s">
        <v>278</v>
      </c>
      <c r="H81" s="46" t="s">
        <v>96</v>
      </c>
      <c r="I81" s="23" t="s">
        <v>42</v>
      </c>
      <c r="J81" s="34">
        <f t="shared" si="3"/>
        <v>7</v>
      </c>
      <c r="K81" s="34">
        <v>0</v>
      </c>
      <c r="L81" s="24" t="s">
        <v>42</v>
      </c>
      <c r="M81" s="34">
        <v>7</v>
      </c>
      <c r="N81" s="24" t="s">
        <v>92</v>
      </c>
    </row>
    <row r="82" spans="1:14" ht="70.5" customHeight="1" x14ac:dyDescent="0.25">
      <c r="A82" s="54" t="s">
        <v>758</v>
      </c>
      <c r="B82" s="27" t="s">
        <v>1008</v>
      </c>
      <c r="C82" s="24" t="s">
        <v>449</v>
      </c>
      <c r="D82" s="24" t="s">
        <v>231</v>
      </c>
      <c r="E82" s="34">
        <v>2</v>
      </c>
      <c r="F82" s="35">
        <v>2.2000000000000002</v>
      </c>
      <c r="G82" s="25" t="s">
        <v>278</v>
      </c>
      <c r="H82" s="46" t="s">
        <v>96</v>
      </c>
      <c r="I82" s="23" t="s">
        <v>42</v>
      </c>
      <c r="J82" s="34">
        <f t="shared" si="3"/>
        <v>12</v>
      </c>
      <c r="K82" s="34">
        <v>1</v>
      </c>
      <c r="L82" s="24" t="s">
        <v>89</v>
      </c>
      <c r="M82" s="34">
        <v>11</v>
      </c>
      <c r="N82" s="24" t="s">
        <v>91</v>
      </c>
    </row>
    <row r="83" spans="1:14" ht="70.5" customHeight="1" x14ac:dyDescent="0.25">
      <c r="A83" s="54" t="s">
        <v>759</v>
      </c>
      <c r="B83" s="27" t="s">
        <v>1008</v>
      </c>
      <c r="C83" s="24" t="s">
        <v>177</v>
      </c>
      <c r="D83" s="24" t="s">
        <v>231</v>
      </c>
      <c r="E83" s="34">
        <v>2</v>
      </c>
      <c r="F83" s="35">
        <v>2.2000000000000002</v>
      </c>
      <c r="G83" s="25" t="s">
        <v>278</v>
      </c>
      <c r="H83" s="46" t="s">
        <v>96</v>
      </c>
      <c r="I83" s="23" t="s">
        <v>42</v>
      </c>
      <c r="J83" s="34">
        <f t="shared" si="3"/>
        <v>11</v>
      </c>
      <c r="K83" s="34">
        <v>0</v>
      </c>
      <c r="L83" s="24" t="s">
        <v>42</v>
      </c>
      <c r="M83" s="34">
        <v>11</v>
      </c>
      <c r="N83" s="24" t="s">
        <v>90</v>
      </c>
    </row>
    <row r="84" spans="1:14" s="5" customFormat="1" ht="70.5" customHeight="1" x14ac:dyDescent="0.25">
      <c r="A84" s="54" t="s">
        <v>760</v>
      </c>
      <c r="B84" s="27" t="s">
        <v>1008</v>
      </c>
      <c r="C84" s="24" t="s">
        <v>469</v>
      </c>
      <c r="D84" s="24" t="s">
        <v>148</v>
      </c>
      <c r="E84" s="36">
        <v>1</v>
      </c>
      <c r="F84" s="37">
        <v>8</v>
      </c>
      <c r="G84" s="25" t="s">
        <v>278</v>
      </c>
      <c r="H84" s="46" t="s">
        <v>42</v>
      </c>
      <c r="I84" s="23" t="s">
        <v>42</v>
      </c>
      <c r="J84" s="38">
        <f>K84+M84</f>
        <v>23</v>
      </c>
      <c r="K84" s="38">
        <v>0</v>
      </c>
      <c r="L84" s="27" t="s">
        <v>42</v>
      </c>
      <c r="M84" s="38">
        <v>23</v>
      </c>
      <c r="N84" s="27" t="s">
        <v>1065</v>
      </c>
    </row>
    <row r="85" spans="1:14" s="5" customFormat="1" ht="70.5" customHeight="1" x14ac:dyDescent="0.25">
      <c r="A85" s="54" t="s">
        <v>761</v>
      </c>
      <c r="B85" s="27" t="s">
        <v>1052</v>
      </c>
      <c r="C85" s="24" t="s">
        <v>470</v>
      </c>
      <c r="D85" s="24" t="s">
        <v>376</v>
      </c>
      <c r="E85" s="36">
        <v>3</v>
      </c>
      <c r="F85" s="37">
        <v>3.3</v>
      </c>
      <c r="G85" s="25" t="s">
        <v>278</v>
      </c>
      <c r="H85" s="46" t="s">
        <v>42</v>
      </c>
      <c r="I85" s="23" t="s">
        <v>42</v>
      </c>
      <c r="J85" s="38">
        <f>K85+M85</f>
        <v>43</v>
      </c>
      <c r="K85" s="38">
        <v>0</v>
      </c>
      <c r="L85" s="27" t="s">
        <v>42</v>
      </c>
      <c r="M85" s="38">
        <v>43</v>
      </c>
      <c r="N85" s="27" t="s">
        <v>1065</v>
      </c>
    </row>
    <row r="86" spans="1:14" ht="47.25" x14ac:dyDescent="0.25">
      <c r="A86" s="54" t="s">
        <v>762</v>
      </c>
      <c r="B86" s="27" t="s">
        <v>1008</v>
      </c>
      <c r="C86" s="24" t="s">
        <v>471</v>
      </c>
      <c r="D86" s="24" t="s">
        <v>376</v>
      </c>
      <c r="E86" s="38">
        <v>2</v>
      </c>
      <c r="F86" s="39">
        <v>2.2000000000000002</v>
      </c>
      <c r="G86" s="25" t="s">
        <v>278</v>
      </c>
      <c r="H86" s="49" t="s">
        <v>43</v>
      </c>
      <c r="I86" s="25" t="s">
        <v>383</v>
      </c>
      <c r="J86" s="38">
        <f t="shared" ref="J86" si="4">K86+M86</f>
        <v>0</v>
      </c>
      <c r="K86" s="38">
        <v>0</v>
      </c>
      <c r="L86" s="25" t="s">
        <v>42</v>
      </c>
      <c r="M86" s="48">
        <v>0</v>
      </c>
      <c r="N86" s="25" t="s">
        <v>42</v>
      </c>
    </row>
    <row r="87" spans="1:14" s="1" customFormat="1" ht="58.5" customHeight="1" x14ac:dyDescent="0.25">
      <c r="A87" s="54" t="s">
        <v>763</v>
      </c>
      <c r="B87" s="27" t="s">
        <v>1008</v>
      </c>
      <c r="C87" s="27" t="s">
        <v>1634</v>
      </c>
      <c r="D87" s="27" t="s">
        <v>141</v>
      </c>
      <c r="E87" s="38">
        <v>4</v>
      </c>
      <c r="F87" s="39">
        <v>4.4000000000000004</v>
      </c>
      <c r="G87" s="25" t="s">
        <v>1138</v>
      </c>
      <c r="H87" s="49" t="s">
        <v>42</v>
      </c>
      <c r="I87" s="25" t="s">
        <v>42</v>
      </c>
      <c r="J87" s="38">
        <f t="shared" ref="J87:J110" si="5">K87+M87</f>
        <v>9</v>
      </c>
      <c r="K87" s="38">
        <v>9</v>
      </c>
      <c r="L87" s="27" t="s">
        <v>140</v>
      </c>
      <c r="M87" s="38">
        <v>0</v>
      </c>
      <c r="N87" s="27" t="s">
        <v>42</v>
      </c>
    </row>
    <row r="88" spans="1:14" s="1" customFormat="1" ht="60" customHeight="1" x14ac:dyDescent="0.25">
      <c r="A88" s="54" t="s">
        <v>764</v>
      </c>
      <c r="B88" s="27" t="s">
        <v>1008</v>
      </c>
      <c r="C88" s="27" t="s">
        <v>1635</v>
      </c>
      <c r="D88" s="27" t="s">
        <v>121</v>
      </c>
      <c r="E88" s="38">
        <v>3</v>
      </c>
      <c r="F88" s="39">
        <v>2.25</v>
      </c>
      <c r="G88" s="25" t="s">
        <v>1206</v>
      </c>
      <c r="H88" s="49" t="s">
        <v>42</v>
      </c>
      <c r="I88" s="25" t="s">
        <v>42</v>
      </c>
      <c r="J88" s="38">
        <f t="shared" si="5"/>
        <v>4</v>
      </c>
      <c r="K88" s="38">
        <v>1</v>
      </c>
      <c r="L88" s="27" t="s">
        <v>104</v>
      </c>
      <c r="M88" s="38">
        <v>3</v>
      </c>
      <c r="N88" s="27" t="s">
        <v>105</v>
      </c>
    </row>
    <row r="89" spans="1:14" s="1" customFormat="1" ht="64.5" customHeight="1" x14ac:dyDescent="0.25">
      <c r="A89" s="54" t="s">
        <v>765</v>
      </c>
      <c r="B89" s="27" t="s">
        <v>1435</v>
      </c>
      <c r="C89" s="27" t="s">
        <v>1636</v>
      </c>
      <c r="D89" s="27" t="s">
        <v>142</v>
      </c>
      <c r="E89" s="38">
        <v>5</v>
      </c>
      <c r="F89" s="39">
        <v>5.5</v>
      </c>
      <c r="G89" s="25" t="s">
        <v>1138</v>
      </c>
      <c r="H89" s="49" t="s">
        <v>42</v>
      </c>
      <c r="I89" s="25" t="s">
        <v>42</v>
      </c>
      <c r="J89" s="38">
        <f t="shared" si="5"/>
        <v>1</v>
      </c>
      <c r="K89" s="38">
        <v>1</v>
      </c>
      <c r="L89" s="27" t="s">
        <v>138</v>
      </c>
      <c r="M89" s="38">
        <v>0</v>
      </c>
      <c r="N89" s="27" t="s">
        <v>42</v>
      </c>
    </row>
    <row r="90" spans="1:14" s="1" customFormat="1" ht="60" customHeight="1" x14ac:dyDescent="0.25">
      <c r="A90" s="54" t="s">
        <v>766</v>
      </c>
      <c r="B90" s="27" t="s">
        <v>1008</v>
      </c>
      <c r="C90" s="27" t="s">
        <v>1637</v>
      </c>
      <c r="D90" s="27" t="s">
        <v>141</v>
      </c>
      <c r="E90" s="38">
        <v>1</v>
      </c>
      <c r="F90" s="39">
        <v>8</v>
      </c>
      <c r="G90" s="25" t="s">
        <v>1138</v>
      </c>
      <c r="H90" s="49" t="s">
        <v>42</v>
      </c>
      <c r="I90" s="25" t="s">
        <v>42</v>
      </c>
      <c r="J90" s="38">
        <f t="shared" si="5"/>
        <v>4</v>
      </c>
      <c r="K90" s="38">
        <v>4</v>
      </c>
      <c r="L90" s="27" t="s">
        <v>1207</v>
      </c>
      <c r="M90" s="38">
        <v>0</v>
      </c>
      <c r="N90" s="27" t="s">
        <v>42</v>
      </c>
    </row>
    <row r="91" spans="1:14" s="1" customFormat="1" ht="102.75" customHeight="1" x14ac:dyDescent="0.25">
      <c r="A91" s="54" t="s">
        <v>767</v>
      </c>
      <c r="B91" s="27" t="s">
        <v>1008</v>
      </c>
      <c r="C91" s="27" t="s">
        <v>1638</v>
      </c>
      <c r="D91" s="27" t="s">
        <v>143</v>
      </c>
      <c r="E91" s="38">
        <v>2</v>
      </c>
      <c r="F91" s="39">
        <v>2.2000000000000002</v>
      </c>
      <c r="G91" s="25" t="s">
        <v>1185</v>
      </c>
      <c r="H91" s="48">
        <v>0</v>
      </c>
      <c r="I91" s="25" t="s">
        <v>42</v>
      </c>
      <c r="J91" s="38">
        <f t="shared" si="5"/>
        <v>7</v>
      </c>
      <c r="K91" s="38">
        <v>1</v>
      </c>
      <c r="L91" s="27" t="s">
        <v>139</v>
      </c>
      <c r="M91" s="38">
        <v>6</v>
      </c>
      <c r="N91" s="27" t="s">
        <v>144</v>
      </c>
    </row>
    <row r="92" spans="1:14" s="1" customFormat="1" ht="57" customHeight="1" x14ac:dyDescent="0.25">
      <c r="A92" s="54" t="s">
        <v>768</v>
      </c>
      <c r="B92" s="27" t="s">
        <v>1008</v>
      </c>
      <c r="C92" s="27" t="s">
        <v>1639</v>
      </c>
      <c r="D92" s="24" t="s">
        <v>119</v>
      </c>
      <c r="E92" s="38">
        <v>2</v>
      </c>
      <c r="F92" s="39">
        <v>16</v>
      </c>
      <c r="G92" s="25" t="s">
        <v>278</v>
      </c>
      <c r="H92" s="49" t="s">
        <v>42</v>
      </c>
      <c r="I92" s="25" t="s">
        <v>42</v>
      </c>
      <c r="J92" s="38">
        <f t="shared" si="5"/>
        <v>8</v>
      </c>
      <c r="K92" s="38">
        <v>6</v>
      </c>
      <c r="L92" s="27" t="s">
        <v>1111</v>
      </c>
      <c r="M92" s="38">
        <v>2</v>
      </c>
      <c r="N92" s="27" t="s">
        <v>1112</v>
      </c>
    </row>
    <row r="93" spans="1:14" s="1" customFormat="1" ht="70.5" customHeight="1" x14ac:dyDescent="0.25">
      <c r="A93" s="54" t="s">
        <v>769</v>
      </c>
      <c r="B93" s="27" t="s">
        <v>1008</v>
      </c>
      <c r="C93" s="27" t="s">
        <v>1640</v>
      </c>
      <c r="D93" s="24" t="s">
        <v>119</v>
      </c>
      <c r="E93" s="38">
        <v>1</v>
      </c>
      <c r="F93" s="39">
        <v>8</v>
      </c>
      <c r="G93" s="25" t="s">
        <v>278</v>
      </c>
      <c r="H93" s="49" t="s">
        <v>42</v>
      </c>
      <c r="I93" s="25" t="s">
        <v>42</v>
      </c>
      <c r="J93" s="38">
        <f t="shared" si="5"/>
        <v>81</v>
      </c>
      <c r="K93" s="38">
        <v>10</v>
      </c>
      <c r="L93" s="27" t="s">
        <v>106</v>
      </c>
      <c r="M93" s="38">
        <v>71</v>
      </c>
      <c r="N93" s="27" t="s">
        <v>107</v>
      </c>
    </row>
    <row r="94" spans="1:14" s="1" customFormat="1" ht="84" customHeight="1" x14ac:dyDescent="0.25">
      <c r="A94" s="54" t="s">
        <v>770</v>
      </c>
      <c r="B94" s="27" t="s">
        <v>1008</v>
      </c>
      <c r="C94" s="27" t="s">
        <v>1641</v>
      </c>
      <c r="D94" s="24" t="s">
        <v>119</v>
      </c>
      <c r="E94" s="38">
        <v>3</v>
      </c>
      <c r="F94" s="39">
        <v>3.3</v>
      </c>
      <c r="G94" s="25" t="s">
        <v>278</v>
      </c>
      <c r="H94" s="49" t="s">
        <v>42</v>
      </c>
      <c r="I94" s="25" t="s">
        <v>42</v>
      </c>
      <c r="J94" s="38">
        <f t="shared" si="5"/>
        <v>102</v>
      </c>
      <c r="K94" s="38">
        <v>0</v>
      </c>
      <c r="L94" s="25" t="s">
        <v>42</v>
      </c>
      <c r="M94" s="38">
        <v>102</v>
      </c>
      <c r="N94" s="27" t="s">
        <v>1066</v>
      </c>
    </row>
    <row r="95" spans="1:14" s="1" customFormat="1" ht="84" customHeight="1" x14ac:dyDescent="0.25">
      <c r="A95" s="54" t="s">
        <v>771</v>
      </c>
      <c r="B95" s="27" t="s">
        <v>1008</v>
      </c>
      <c r="C95" s="27" t="s">
        <v>1642</v>
      </c>
      <c r="D95" s="24" t="s">
        <v>119</v>
      </c>
      <c r="E95" s="38">
        <v>3</v>
      </c>
      <c r="F95" s="39">
        <v>3.3</v>
      </c>
      <c r="G95" s="25" t="s">
        <v>278</v>
      </c>
      <c r="H95" s="49" t="s">
        <v>42</v>
      </c>
      <c r="I95" s="25" t="s">
        <v>42</v>
      </c>
      <c r="J95" s="38">
        <f t="shared" si="5"/>
        <v>45</v>
      </c>
      <c r="K95" s="38">
        <v>0</v>
      </c>
      <c r="L95" s="25" t="s">
        <v>42</v>
      </c>
      <c r="M95" s="38">
        <v>45</v>
      </c>
      <c r="N95" s="27" t="s">
        <v>152</v>
      </c>
    </row>
    <row r="96" spans="1:14" s="1" customFormat="1" ht="85.5" customHeight="1" x14ac:dyDescent="0.25">
      <c r="A96" s="54" t="s">
        <v>772</v>
      </c>
      <c r="B96" s="27" t="s">
        <v>1008</v>
      </c>
      <c r="C96" s="27" t="s">
        <v>1643</v>
      </c>
      <c r="D96" s="24" t="s">
        <v>119</v>
      </c>
      <c r="E96" s="38">
        <v>1</v>
      </c>
      <c r="F96" s="39">
        <v>8</v>
      </c>
      <c r="G96" s="25" t="s">
        <v>278</v>
      </c>
      <c r="H96" s="49" t="s">
        <v>42</v>
      </c>
      <c r="I96" s="25" t="s">
        <v>42</v>
      </c>
      <c r="J96" s="38">
        <f t="shared" si="5"/>
        <v>85</v>
      </c>
      <c r="K96" s="38">
        <v>0</v>
      </c>
      <c r="L96" s="25" t="s">
        <v>42</v>
      </c>
      <c r="M96" s="38">
        <v>85</v>
      </c>
      <c r="N96" s="27" t="s">
        <v>154</v>
      </c>
    </row>
    <row r="97" spans="1:14" s="1" customFormat="1" ht="78.75" x14ac:dyDescent="0.25">
      <c r="A97" s="54" t="s">
        <v>773</v>
      </c>
      <c r="B97" s="27" t="s">
        <v>1008</v>
      </c>
      <c r="C97" s="27" t="s">
        <v>1644</v>
      </c>
      <c r="D97" s="24" t="s">
        <v>119</v>
      </c>
      <c r="E97" s="38">
        <v>3</v>
      </c>
      <c r="F97" s="39">
        <v>3.3</v>
      </c>
      <c r="G97" s="25" t="s">
        <v>278</v>
      </c>
      <c r="H97" s="49" t="s">
        <v>42</v>
      </c>
      <c r="I97" s="25" t="s">
        <v>42</v>
      </c>
      <c r="J97" s="38">
        <f t="shared" si="5"/>
        <v>128</v>
      </c>
      <c r="K97" s="38">
        <v>0</v>
      </c>
      <c r="L97" s="25" t="s">
        <v>42</v>
      </c>
      <c r="M97" s="38">
        <v>128</v>
      </c>
      <c r="N97" s="27" t="s">
        <v>155</v>
      </c>
    </row>
    <row r="98" spans="1:14" s="1" customFormat="1" ht="84" customHeight="1" x14ac:dyDescent="0.25">
      <c r="A98" s="54" t="s">
        <v>774</v>
      </c>
      <c r="B98" s="27" t="s">
        <v>1008</v>
      </c>
      <c r="C98" s="27" t="s">
        <v>1645</v>
      </c>
      <c r="D98" s="24" t="s">
        <v>119</v>
      </c>
      <c r="E98" s="38">
        <v>3</v>
      </c>
      <c r="F98" s="39">
        <v>3.3</v>
      </c>
      <c r="G98" s="25" t="s">
        <v>278</v>
      </c>
      <c r="H98" s="49" t="s">
        <v>42</v>
      </c>
      <c r="I98" s="25" t="s">
        <v>42</v>
      </c>
      <c r="J98" s="38">
        <f t="shared" si="5"/>
        <v>47</v>
      </c>
      <c r="K98" s="38">
        <v>0</v>
      </c>
      <c r="L98" s="25" t="s">
        <v>42</v>
      </c>
      <c r="M98" s="38">
        <v>47</v>
      </c>
      <c r="N98" s="27" t="s">
        <v>153</v>
      </c>
    </row>
    <row r="99" spans="1:14" s="1" customFormat="1" ht="84" customHeight="1" x14ac:dyDescent="0.25">
      <c r="A99" s="54" t="s">
        <v>775</v>
      </c>
      <c r="B99" s="27" t="s">
        <v>1008</v>
      </c>
      <c r="C99" s="27" t="s">
        <v>1646</v>
      </c>
      <c r="D99" s="24" t="s">
        <v>119</v>
      </c>
      <c r="E99" s="38">
        <v>3</v>
      </c>
      <c r="F99" s="39">
        <v>3.3</v>
      </c>
      <c r="G99" s="25" t="s">
        <v>278</v>
      </c>
      <c r="H99" s="49" t="s">
        <v>42</v>
      </c>
      <c r="I99" s="25" t="s">
        <v>42</v>
      </c>
      <c r="J99" s="38">
        <f t="shared" si="5"/>
        <v>94</v>
      </c>
      <c r="K99" s="38">
        <v>0</v>
      </c>
      <c r="L99" s="25" t="s">
        <v>42</v>
      </c>
      <c r="M99" s="38">
        <v>94</v>
      </c>
      <c r="N99" s="27" t="s">
        <v>151</v>
      </c>
    </row>
    <row r="100" spans="1:14" s="1" customFormat="1" ht="120.75" customHeight="1" x14ac:dyDescent="0.25">
      <c r="A100" s="54" t="s">
        <v>776</v>
      </c>
      <c r="B100" s="27" t="s">
        <v>1008</v>
      </c>
      <c r="C100" s="27" t="s">
        <v>1647</v>
      </c>
      <c r="D100" s="24" t="s">
        <v>119</v>
      </c>
      <c r="E100" s="38">
        <v>1</v>
      </c>
      <c r="F100" s="39">
        <v>8</v>
      </c>
      <c r="G100" s="25" t="s">
        <v>278</v>
      </c>
      <c r="H100" s="49" t="s">
        <v>42</v>
      </c>
      <c r="I100" s="25" t="s">
        <v>42</v>
      </c>
      <c r="J100" s="38">
        <f t="shared" si="5"/>
        <v>152</v>
      </c>
      <c r="K100" s="38">
        <v>0</v>
      </c>
      <c r="L100" s="25" t="s">
        <v>42</v>
      </c>
      <c r="M100" s="38">
        <v>152</v>
      </c>
      <c r="N100" s="27" t="s">
        <v>1448</v>
      </c>
    </row>
    <row r="101" spans="1:14" ht="68.25" customHeight="1" x14ac:dyDescent="0.25">
      <c r="A101" s="54" t="s">
        <v>777</v>
      </c>
      <c r="B101" s="27" t="s">
        <v>1052</v>
      </c>
      <c r="C101" s="24" t="s">
        <v>1648</v>
      </c>
      <c r="D101" s="24" t="s">
        <v>368</v>
      </c>
      <c r="E101" s="38">
        <v>2</v>
      </c>
      <c r="F101" s="39">
        <v>2.2000000000000002</v>
      </c>
      <c r="G101" s="25" t="s">
        <v>278</v>
      </c>
      <c r="H101" s="49" t="s">
        <v>42</v>
      </c>
      <c r="I101" s="25" t="s">
        <v>42</v>
      </c>
      <c r="J101" s="38">
        <f t="shared" si="5"/>
        <v>51</v>
      </c>
      <c r="K101" s="49" t="s">
        <v>96</v>
      </c>
      <c r="L101" s="25" t="s">
        <v>42</v>
      </c>
      <c r="M101" s="49" t="s">
        <v>201</v>
      </c>
      <c r="N101" s="25" t="s">
        <v>200</v>
      </c>
    </row>
    <row r="102" spans="1:14" s="20" customFormat="1" ht="78.75" x14ac:dyDescent="0.25">
      <c r="A102" s="54" t="s">
        <v>778</v>
      </c>
      <c r="B102" s="27" t="s">
        <v>1008</v>
      </c>
      <c r="C102" s="28" t="s">
        <v>563</v>
      </c>
      <c r="D102" s="26" t="s">
        <v>119</v>
      </c>
      <c r="E102" s="40">
        <v>3</v>
      </c>
      <c r="F102" s="41">
        <v>3.3</v>
      </c>
      <c r="G102" s="25" t="s">
        <v>278</v>
      </c>
      <c r="H102" s="50">
        <v>0</v>
      </c>
      <c r="I102" s="29" t="s">
        <v>42</v>
      </c>
      <c r="J102" s="40">
        <f t="shared" si="5"/>
        <v>197</v>
      </c>
      <c r="K102" s="40">
        <v>0</v>
      </c>
      <c r="L102" s="29" t="s">
        <v>42</v>
      </c>
      <c r="M102" s="40">
        <v>197</v>
      </c>
      <c r="N102" s="28" t="s">
        <v>1067</v>
      </c>
    </row>
    <row r="103" spans="1:14" s="1" customFormat="1" ht="84" customHeight="1" x14ac:dyDescent="0.25">
      <c r="A103" s="54" t="s">
        <v>779</v>
      </c>
      <c r="B103" s="27" t="s">
        <v>1008</v>
      </c>
      <c r="C103" s="27" t="s">
        <v>564</v>
      </c>
      <c r="D103" s="24" t="s">
        <v>119</v>
      </c>
      <c r="E103" s="38">
        <v>1</v>
      </c>
      <c r="F103" s="39">
        <v>8</v>
      </c>
      <c r="G103" s="25" t="s">
        <v>278</v>
      </c>
      <c r="H103" s="48">
        <v>0</v>
      </c>
      <c r="I103" s="25" t="s">
        <v>42</v>
      </c>
      <c r="J103" s="38">
        <f t="shared" si="5"/>
        <v>51</v>
      </c>
      <c r="K103" s="38">
        <v>5</v>
      </c>
      <c r="L103" s="25" t="s">
        <v>156</v>
      </c>
      <c r="M103" s="38">
        <v>46</v>
      </c>
      <c r="N103" s="27" t="s">
        <v>1397</v>
      </c>
    </row>
    <row r="104" spans="1:14" s="1" customFormat="1" ht="109.5" customHeight="1" x14ac:dyDescent="0.25">
      <c r="A104" s="54" t="s">
        <v>780</v>
      </c>
      <c r="B104" s="27" t="s">
        <v>1008</v>
      </c>
      <c r="C104" s="27" t="s">
        <v>565</v>
      </c>
      <c r="D104" s="24" t="s">
        <v>119</v>
      </c>
      <c r="E104" s="38">
        <v>2</v>
      </c>
      <c r="F104" s="39">
        <v>16</v>
      </c>
      <c r="G104" s="25" t="s">
        <v>278</v>
      </c>
      <c r="H104" s="48">
        <v>0</v>
      </c>
      <c r="I104" s="25" t="s">
        <v>42</v>
      </c>
      <c r="J104" s="38">
        <f t="shared" si="5"/>
        <v>135</v>
      </c>
      <c r="K104" s="38">
        <v>0</v>
      </c>
      <c r="L104" s="25" t="s">
        <v>42</v>
      </c>
      <c r="M104" s="38">
        <f>187-(21+27+4)</f>
        <v>135</v>
      </c>
      <c r="N104" s="27" t="s">
        <v>1427</v>
      </c>
    </row>
    <row r="105" spans="1:14" s="1" customFormat="1" ht="84" customHeight="1" x14ac:dyDescent="0.25">
      <c r="A105" s="54" t="s">
        <v>781</v>
      </c>
      <c r="B105" s="27" t="s">
        <v>1008</v>
      </c>
      <c r="C105" s="27" t="s">
        <v>566</v>
      </c>
      <c r="D105" s="24" t="s">
        <v>119</v>
      </c>
      <c r="E105" s="38">
        <v>2</v>
      </c>
      <c r="F105" s="39">
        <v>16</v>
      </c>
      <c r="G105" s="25" t="s">
        <v>278</v>
      </c>
      <c r="H105" s="48">
        <v>0</v>
      </c>
      <c r="I105" s="25" t="s">
        <v>42</v>
      </c>
      <c r="J105" s="38">
        <f t="shared" si="5"/>
        <v>15</v>
      </c>
      <c r="K105" s="38">
        <v>0</v>
      </c>
      <c r="L105" s="25" t="s">
        <v>42</v>
      </c>
      <c r="M105" s="38">
        <v>15</v>
      </c>
      <c r="N105" s="27" t="s">
        <v>1396</v>
      </c>
    </row>
    <row r="106" spans="1:14" s="5" customFormat="1" ht="84" customHeight="1" x14ac:dyDescent="0.25">
      <c r="A106" s="54" t="s">
        <v>782</v>
      </c>
      <c r="B106" s="27" t="s">
        <v>1008</v>
      </c>
      <c r="C106" s="27" t="s">
        <v>533</v>
      </c>
      <c r="D106" s="24" t="s">
        <v>119</v>
      </c>
      <c r="E106" s="38">
        <v>3</v>
      </c>
      <c r="F106" s="39">
        <v>3.3</v>
      </c>
      <c r="G106" s="25" t="s">
        <v>278</v>
      </c>
      <c r="H106" s="48">
        <v>0</v>
      </c>
      <c r="I106" s="25" t="s">
        <v>42</v>
      </c>
      <c r="J106" s="38">
        <f t="shared" si="5"/>
        <v>15</v>
      </c>
      <c r="K106" s="38">
        <v>5</v>
      </c>
      <c r="L106" s="27" t="s">
        <v>147</v>
      </c>
      <c r="M106" s="38">
        <v>10</v>
      </c>
      <c r="N106" s="27" t="s">
        <v>158</v>
      </c>
    </row>
    <row r="107" spans="1:14" s="5" customFormat="1" ht="84" customHeight="1" x14ac:dyDescent="0.25">
      <c r="A107" s="54" t="s">
        <v>783</v>
      </c>
      <c r="B107" s="27" t="s">
        <v>1008</v>
      </c>
      <c r="C107" s="27" t="s">
        <v>542</v>
      </c>
      <c r="D107" s="24" t="s">
        <v>119</v>
      </c>
      <c r="E107" s="38">
        <v>1</v>
      </c>
      <c r="F107" s="39">
        <v>8</v>
      </c>
      <c r="G107" s="25" t="s">
        <v>278</v>
      </c>
      <c r="H107" s="48">
        <v>0</v>
      </c>
      <c r="I107" s="25" t="s">
        <v>42</v>
      </c>
      <c r="J107" s="38">
        <f t="shared" si="5"/>
        <v>40</v>
      </c>
      <c r="K107" s="38">
        <v>0</v>
      </c>
      <c r="L107" s="25" t="s">
        <v>42</v>
      </c>
      <c r="M107" s="38">
        <v>40</v>
      </c>
      <c r="N107" s="27" t="s">
        <v>236</v>
      </c>
    </row>
    <row r="108" spans="1:14" s="5" customFormat="1" ht="84" customHeight="1" x14ac:dyDescent="0.25">
      <c r="A108" s="54" t="s">
        <v>784</v>
      </c>
      <c r="B108" s="27" t="s">
        <v>1008</v>
      </c>
      <c r="C108" s="27" t="s">
        <v>543</v>
      </c>
      <c r="D108" s="24" t="s">
        <v>119</v>
      </c>
      <c r="E108" s="38">
        <v>3</v>
      </c>
      <c r="F108" s="39">
        <v>3.3</v>
      </c>
      <c r="G108" s="25" t="s">
        <v>278</v>
      </c>
      <c r="H108" s="48">
        <v>0</v>
      </c>
      <c r="I108" s="25" t="s">
        <v>42</v>
      </c>
      <c r="J108" s="38">
        <f t="shared" si="5"/>
        <v>40</v>
      </c>
      <c r="K108" s="38">
        <v>1</v>
      </c>
      <c r="L108" s="27" t="s">
        <v>157</v>
      </c>
      <c r="M108" s="38">
        <v>39</v>
      </c>
      <c r="N108" s="27" t="s">
        <v>238</v>
      </c>
    </row>
    <row r="109" spans="1:14" s="5" customFormat="1" ht="78.75" x14ac:dyDescent="0.25">
      <c r="A109" s="54" t="s">
        <v>785</v>
      </c>
      <c r="B109" s="27" t="s">
        <v>1008</v>
      </c>
      <c r="C109" s="27" t="s">
        <v>579</v>
      </c>
      <c r="D109" s="24" t="s">
        <v>119</v>
      </c>
      <c r="E109" s="38">
        <v>6</v>
      </c>
      <c r="F109" s="39">
        <v>6.6</v>
      </c>
      <c r="G109" s="25" t="s">
        <v>278</v>
      </c>
      <c r="H109" s="48">
        <v>0</v>
      </c>
      <c r="I109" s="25" t="s">
        <v>42</v>
      </c>
      <c r="J109" s="38">
        <f t="shared" si="5"/>
        <v>40</v>
      </c>
      <c r="K109" s="38">
        <v>2</v>
      </c>
      <c r="L109" s="25" t="s">
        <v>1416</v>
      </c>
      <c r="M109" s="38">
        <v>38</v>
      </c>
      <c r="N109" s="27" t="s">
        <v>1407</v>
      </c>
    </row>
    <row r="110" spans="1:14" s="1" customFormat="1" ht="58.5" customHeight="1" x14ac:dyDescent="0.25">
      <c r="A110" s="54" t="s">
        <v>786</v>
      </c>
      <c r="B110" s="27" t="s">
        <v>1008</v>
      </c>
      <c r="C110" s="27" t="s">
        <v>1408</v>
      </c>
      <c r="D110" s="27" t="s">
        <v>411</v>
      </c>
      <c r="E110" s="38">
        <v>9</v>
      </c>
      <c r="F110" s="39">
        <v>9.9</v>
      </c>
      <c r="G110" s="27" t="s">
        <v>278</v>
      </c>
      <c r="H110" s="48">
        <v>0</v>
      </c>
      <c r="I110" s="25" t="s">
        <v>42</v>
      </c>
      <c r="J110" s="38">
        <f t="shared" si="5"/>
        <v>5</v>
      </c>
      <c r="K110" s="38">
        <v>5</v>
      </c>
      <c r="L110" s="27" t="s">
        <v>146</v>
      </c>
      <c r="M110" s="38">
        <v>0</v>
      </c>
      <c r="N110" s="29" t="s">
        <v>42</v>
      </c>
    </row>
    <row r="111" spans="1:14" ht="47.25" x14ac:dyDescent="0.25">
      <c r="A111" s="54" t="s">
        <v>787</v>
      </c>
      <c r="B111" s="27" t="s">
        <v>1052</v>
      </c>
      <c r="C111" s="24" t="s">
        <v>580</v>
      </c>
      <c r="D111" s="24" t="s">
        <v>376</v>
      </c>
      <c r="E111" s="38">
        <v>3</v>
      </c>
      <c r="F111" s="39">
        <v>3.3</v>
      </c>
      <c r="G111" s="25" t="s">
        <v>278</v>
      </c>
      <c r="H111" s="48">
        <v>0</v>
      </c>
      <c r="I111" s="25" t="s">
        <v>42</v>
      </c>
      <c r="J111" s="38">
        <f t="shared" ref="J111" si="6">K111+M111</f>
        <v>24</v>
      </c>
      <c r="K111" s="38">
        <v>1</v>
      </c>
      <c r="L111" s="25" t="s">
        <v>1410</v>
      </c>
      <c r="M111" s="48">
        <v>23</v>
      </c>
      <c r="N111" s="27" t="s">
        <v>1409</v>
      </c>
    </row>
    <row r="112" spans="1:14" s="5" customFormat="1" ht="76.5" customHeight="1" x14ac:dyDescent="0.25">
      <c r="A112" s="54" t="s">
        <v>788</v>
      </c>
      <c r="B112" s="27" t="s">
        <v>1008</v>
      </c>
      <c r="C112" s="27" t="s">
        <v>560</v>
      </c>
      <c r="D112" s="24" t="s">
        <v>119</v>
      </c>
      <c r="E112" s="38">
        <v>1</v>
      </c>
      <c r="F112" s="39">
        <v>8</v>
      </c>
      <c r="G112" s="25" t="s">
        <v>278</v>
      </c>
      <c r="H112" s="48">
        <v>0</v>
      </c>
      <c r="I112" s="25" t="s">
        <v>42</v>
      </c>
      <c r="J112" s="38">
        <f>K112+M112</f>
        <v>54</v>
      </c>
      <c r="K112" s="38">
        <v>2</v>
      </c>
      <c r="L112" s="25" t="s">
        <v>179</v>
      </c>
      <c r="M112" s="38">
        <v>52</v>
      </c>
      <c r="N112" s="27" t="s">
        <v>237</v>
      </c>
    </row>
    <row r="113" spans="1:14" s="5" customFormat="1" ht="78.75" x14ac:dyDescent="0.25">
      <c r="A113" s="54" t="s">
        <v>789</v>
      </c>
      <c r="B113" s="27" t="s">
        <v>1008</v>
      </c>
      <c r="C113" s="27" t="s">
        <v>561</v>
      </c>
      <c r="D113" s="24" t="s">
        <v>119</v>
      </c>
      <c r="E113" s="38">
        <v>1</v>
      </c>
      <c r="F113" s="39">
        <v>8</v>
      </c>
      <c r="G113" s="25" t="s">
        <v>278</v>
      </c>
      <c r="H113" s="48">
        <v>0</v>
      </c>
      <c r="I113" s="25" t="s">
        <v>42</v>
      </c>
      <c r="J113" s="38">
        <f>K113+M113</f>
        <v>41</v>
      </c>
      <c r="K113" s="38">
        <v>0</v>
      </c>
      <c r="L113" s="25" t="s">
        <v>42</v>
      </c>
      <c r="M113" s="38">
        <v>41</v>
      </c>
      <c r="N113" s="27" t="s">
        <v>180</v>
      </c>
    </row>
    <row r="114" spans="1:14" s="5" customFormat="1" ht="57.75" customHeight="1" x14ac:dyDescent="0.25">
      <c r="A114" s="54" t="s">
        <v>790</v>
      </c>
      <c r="B114" s="27" t="s">
        <v>1052</v>
      </c>
      <c r="C114" s="27" t="s">
        <v>562</v>
      </c>
      <c r="D114" s="24" t="s">
        <v>382</v>
      </c>
      <c r="E114" s="38">
        <v>3</v>
      </c>
      <c r="F114" s="39">
        <v>3.3</v>
      </c>
      <c r="G114" s="25" t="s">
        <v>278</v>
      </c>
      <c r="H114" s="48">
        <v>0</v>
      </c>
      <c r="I114" s="25" t="s">
        <v>42</v>
      </c>
      <c r="J114" s="38">
        <f>K114+M114</f>
        <v>38</v>
      </c>
      <c r="K114" s="38">
        <v>0</v>
      </c>
      <c r="L114" s="25" t="s">
        <v>42</v>
      </c>
      <c r="M114" s="38">
        <v>38</v>
      </c>
      <c r="N114" s="27" t="s">
        <v>178</v>
      </c>
    </row>
    <row r="115" spans="1:14" s="5" customFormat="1" ht="60.75" customHeight="1" x14ac:dyDescent="0.25">
      <c r="A115" s="54" t="s">
        <v>791</v>
      </c>
      <c r="B115" s="27" t="s">
        <v>1052</v>
      </c>
      <c r="C115" s="27" t="s">
        <v>539</v>
      </c>
      <c r="D115" s="24" t="s">
        <v>376</v>
      </c>
      <c r="E115" s="38">
        <v>3</v>
      </c>
      <c r="F115" s="39">
        <v>3.3</v>
      </c>
      <c r="G115" s="25" t="s">
        <v>278</v>
      </c>
      <c r="H115" s="48">
        <v>0</v>
      </c>
      <c r="I115" s="25" t="s">
        <v>42</v>
      </c>
      <c r="J115" s="38">
        <f>K115+M115</f>
        <v>51</v>
      </c>
      <c r="K115" s="38">
        <v>0</v>
      </c>
      <c r="L115" s="25" t="s">
        <v>42</v>
      </c>
      <c r="M115" s="38">
        <v>51</v>
      </c>
      <c r="N115" s="27" t="s">
        <v>181</v>
      </c>
    </row>
    <row r="116" spans="1:14" s="7" customFormat="1" ht="84" customHeight="1" x14ac:dyDescent="0.25">
      <c r="A116" s="54" t="s">
        <v>792</v>
      </c>
      <c r="B116" s="27" t="s">
        <v>1008</v>
      </c>
      <c r="C116" s="27" t="s">
        <v>570</v>
      </c>
      <c r="D116" s="24" t="s">
        <v>148</v>
      </c>
      <c r="E116" s="33">
        <v>1</v>
      </c>
      <c r="F116" s="42">
        <v>8</v>
      </c>
      <c r="G116" s="25" t="s">
        <v>278</v>
      </c>
      <c r="H116" s="49" t="s">
        <v>42</v>
      </c>
      <c r="I116" s="25" t="s">
        <v>42</v>
      </c>
      <c r="J116" s="33">
        <f t="shared" ref="J116:J122" si="7">M116+K116</f>
        <v>37</v>
      </c>
      <c r="K116" s="33">
        <v>0</v>
      </c>
      <c r="L116" s="27" t="s">
        <v>42</v>
      </c>
      <c r="M116" s="33">
        <v>37</v>
      </c>
      <c r="N116" s="27" t="s">
        <v>137</v>
      </c>
    </row>
    <row r="117" spans="1:14" s="7" customFormat="1" ht="84" customHeight="1" x14ac:dyDescent="0.25">
      <c r="A117" s="54" t="s">
        <v>793</v>
      </c>
      <c r="B117" s="27" t="s">
        <v>1008</v>
      </c>
      <c r="C117" s="27" t="s">
        <v>571</v>
      </c>
      <c r="D117" s="24" t="s">
        <v>119</v>
      </c>
      <c r="E117" s="33">
        <v>1</v>
      </c>
      <c r="F117" s="42">
        <v>8</v>
      </c>
      <c r="G117" s="25" t="s">
        <v>278</v>
      </c>
      <c r="H117" s="49" t="s">
        <v>42</v>
      </c>
      <c r="I117" s="25" t="s">
        <v>42</v>
      </c>
      <c r="J117" s="33">
        <f t="shared" si="7"/>
        <v>22</v>
      </c>
      <c r="K117" s="33">
        <v>1</v>
      </c>
      <c r="L117" s="27" t="s">
        <v>133</v>
      </c>
      <c r="M117" s="33">
        <v>21</v>
      </c>
      <c r="N117" s="27" t="s">
        <v>134</v>
      </c>
    </row>
    <row r="118" spans="1:14" s="7" customFormat="1" ht="84" customHeight="1" x14ac:dyDescent="0.25">
      <c r="A118" s="54" t="s">
        <v>794</v>
      </c>
      <c r="B118" s="27" t="s">
        <v>1008</v>
      </c>
      <c r="C118" s="27" t="s">
        <v>572</v>
      </c>
      <c r="D118" s="24" t="s">
        <v>148</v>
      </c>
      <c r="E118" s="33">
        <v>1</v>
      </c>
      <c r="F118" s="42">
        <v>8</v>
      </c>
      <c r="G118" s="25" t="s">
        <v>278</v>
      </c>
      <c r="H118" s="49" t="s">
        <v>42</v>
      </c>
      <c r="I118" s="25" t="s">
        <v>42</v>
      </c>
      <c r="J118" s="33">
        <f t="shared" si="7"/>
        <v>32</v>
      </c>
      <c r="K118" s="33">
        <v>8</v>
      </c>
      <c r="L118" s="27" t="s">
        <v>130</v>
      </c>
      <c r="M118" s="33">
        <v>24</v>
      </c>
      <c r="N118" s="27" t="s">
        <v>129</v>
      </c>
    </row>
    <row r="119" spans="1:14" s="7" customFormat="1" ht="84" customHeight="1" x14ac:dyDescent="0.25">
      <c r="A119" s="54" t="s">
        <v>795</v>
      </c>
      <c r="B119" s="27" t="s">
        <v>1008</v>
      </c>
      <c r="C119" s="27" t="s">
        <v>573</v>
      </c>
      <c r="D119" s="24" t="s">
        <v>119</v>
      </c>
      <c r="E119" s="33">
        <v>2</v>
      </c>
      <c r="F119" s="42">
        <v>8</v>
      </c>
      <c r="G119" s="25" t="s">
        <v>278</v>
      </c>
      <c r="H119" s="49" t="s">
        <v>42</v>
      </c>
      <c r="I119" s="25" t="s">
        <v>42</v>
      </c>
      <c r="J119" s="33">
        <f t="shared" si="7"/>
        <v>74</v>
      </c>
      <c r="K119" s="33">
        <v>0</v>
      </c>
      <c r="L119" s="27" t="s">
        <v>42</v>
      </c>
      <c r="M119" s="33">
        <v>74</v>
      </c>
      <c r="N119" s="27" t="s">
        <v>135</v>
      </c>
    </row>
    <row r="120" spans="1:14" s="7" customFormat="1" ht="84" customHeight="1" x14ac:dyDescent="0.25">
      <c r="A120" s="54" t="s">
        <v>796</v>
      </c>
      <c r="B120" s="27" t="s">
        <v>1008</v>
      </c>
      <c r="C120" s="27" t="s">
        <v>574</v>
      </c>
      <c r="D120" s="24" t="s">
        <v>148</v>
      </c>
      <c r="E120" s="33">
        <v>1</v>
      </c>
      <c r="F120" s="42">
        <v>8</v>
      </c>
      <c r="G120" s="25" t="s">
        <v>278</v>
      </c>
      <c r="H120" s="49" t="s">
        <v>42</v>
      </c>
      <c r="I120" s="25" t="s">
        <v>42</v>
      </c>
      <c r="J120" s="33">
        <f t="shared" si="7"/>
        <v>66</v>
      </c>
      <c r="K120" s="33">
        <v>0</v>
      </c>
      <c r="L120" s="27" t="s">
        <v>42</v>
      </c>
      <c r="M120" s="33">
        <v>66</v>
      </c>
      <c r="N120" s="27" t="s">
        <v>136</v>
      </c>
    </row>
    <row r="121" spans="1:14" s="7" customFormat="1" ht="84" customHeight="1" x14ac:dyDescent="0.25">
      <c r="A121" s="54" t="s">
        <v>797</v>
      </c>
      <c r="B121" s="27" t="s">
        <v>1008</v>
      </c>
      <c r="C121" s="27" t="s">
        <v>575</v>
      </c>
      <c r="D121" s="24" t="s">
        <v>148</v>
      </c>
      <c r="E121" s="33">
        <v>1</v>
      </c>
      <c r="F121" s="42">
        <v>8</v>
      </c>
      <c r="G121" s="25" t="s">
        <v>278</v>
      </c>
      <c r="H121" s="49" t="s">
        <v>42</v>
      </c>
      <c r="I121" s="25" t="s">
        <v>42</v>
      </c>
      <c r="J121" s="33">
        <f t="shared" si="7"/>
        <v>36</v>
      </c>
      <c r="K121" s="33">
        <v>1</v>
      </c>
      <c r="L121" s="27" t="s">
        <v>131</v>
      </c>
      <c r="M121" s="33">
        <v>35</v>
      </c>
      <c r="N121" s="27" t="s">
        <v>132</v>
      </c>
    </row>
    <row r="122" spans="1:14" s="7" customFormat="1" ht="84" customHeight="1" x14ac:dyDescent="0.25">
      <c r="A122" s="54" t="s">
        <v>798</v>
      </c>
      <c r="B122" s="27" t="s">
        <v>1008</v>
      </c>
      <c r="C122" s="27" t="s">
        <v>576</v>
      </c>
      <c r="D122" s="24" t="s">
        <v>148</v>
      </c>
      <c r="E122" s="33">
        <v>2</v>
      </c>
      <c r="F122" s="42">
        <v>8</v>
      </c>
      <c r="G122" s="25" t="s">
        <v>278</v>
      </c>
      <c r="H122" s="49" t="s">
        <v>42</v>
      </c>
      <c r="I122" s="25" t="s">
        <v>42</v>
      </c>
      <c r="J122" s="33">
        <f t="shared" si="7"/>
        <v>22</v>
      </c>
      <c r="K122" s="33">
        <v>6</v>
      </c>
      <c r="L122" s="27" t="s">
        <v>127</v>
      </c>
      <c r="M122" s="33">
        <v>16</v>
      </c>
      <c r="N122" s="27" t="s">
        <v>128</v>
      </c>
    </row>
    <row r="123" spans="1:14" s="5" customFormat="1" ht="84" customHeight="1" x14ac:dyDescent="0.25">
      <c r="A123" s="54" t="s">
        <v>799</v>
      </c>
      <c r="B123" s="27" t="s">
        <v>1008</v>
      </c>
      <c r="C123" s="27" t="s">
        <v>35</v>
      </c>
      <c r="D123" s="24" t="s">
        <v>148</v>
      </c>
      <c r="E123" s="33">
        <v>1</v>
      </c>
      <c r="F123" s="42">
        <v>8</v>
      </c>
      <c r="G123" s="25" t="s">
        <v>278</v>
      </c>
      <c r="H123" s="49" t="s">
        <v>42</v>
      </c>
      <c r="I123" s="25" t="s">
        <v>42</v>
      </c>
      <c r="J123" s="33">
        <f>M123+K123</f>
        <v>46</v>
      </c>
      <c r="K123" s="33">
        <v>0</v>
      </c>
      <c r="L123" s="27" t="s">
        <v>42</v>
      </c>
      <c r="M123" s="33">
        <v>46</v>
      </c>
      <c r="N123" s="27" t="s">
        <v>34</v>
      </c>
    </row>
    <row r="124" spans="1:14" s="5" customFormat="1" ht="97.5" customHeight="1" x14ac:dyDescent="0.25">
      <c r="A124" s="54" t="s">
        <v>800</v>
      </c>
      <c r="B124" s="27" t="s">
        <v>1008</v>
      </c>
      <c r="C124" s="24" t="s">
        <v>537</v>
      </c>
      <c r="D124" s="24" t="s">
        <v>148</v>
      </c>
      <c r="E124" s="38">
        <v>2</v>
      </c>
      <c r="F124" s="39">
        <v>16</v>
      </c>
      <c r="G124" s="25" t="s">
        <v>278</v>
      </c>
      <c r="H124" s="49" t="s">
        <v>42</v>
      </c>
      <c r="I124" s="25" t="s">
        <v>42</v>
      </c>
      <c r="J124" s="38">
        <f t="shared" ref="J124:J125" si="8">K124+M124</f>
        <v>42</v>
      </c>
      <c r="K124" s="38">
        <v>0</v>
      </c>
      <c r="L124" s="25" t="s">
        <v>42</v>
      </c>
      <c r="M124" s="38">
        <v>42</v>
      </c>
      <c r="N124" s="27" t="s">
        <v>1372</v>
      </c>
    </row>
    <row r="125" spans="1:14" ht="78.75" x14ac:dyDescent="0.25">
      <c r="A125" s="54" t="s">
        <v>801</v>
      </c>
      <c r="B125" s="27" t="s">
        <v>1008</v>
      </c>
      <c r="C125" s="24" t="s">
        <v>538</v>
      </c>
      <c r="D125" s="24" t="s">
        <v>149</v>
      </c>
      <c r="E125" s="38">
        <v>3</v>
      </c>
      <c r="F125" s="39">
        <v>3.3</v>
      </c>
      <c r="G125" s="25" t="s">
        <v>278</v>
      </c>
      <c r="H125" s="49" t="s">
        <v>42</v>
      </c>
      <c r="I125" s="25" t="s">
        <v>42</v>
      </c>
      <c r="J125" s="38">
        <f t="shared" si="8"/>
        <v>93</v>
      </c>
      <c r="K125" s="38">
        <v>0</v>
      </c>
      <c r="L125" s="25" t="s">
        <v>42</v>
      </c>
      <c r="M125" s="38">
        <v>93</v>
      </c>
      <c r="N125" s="27" t="s">
        <v>190</v>
      </c>
    </row>
    <row r="126" spans="1:14" ht="58.5" customHeight="1" x14ac:dyDescent="0.25">
      <c r="A126" s="54" t="s">
        <v>802</v>
      </c>
      <c r="B126" s="27" t="s">
        <v>1052</v>
      </c>
      <c r="C126" s="30" t="s">
        <v>419</v>
      </c>
      <c r="D126" s="24" t="s">
        <v>377</v>
      </c>
      <c r="E126" s="38">
        <v>3</v>
      </c>
      <c r="F126" s="39">
        <v>3.3</v>
      </c>
      <c r="G126" s="25" t="s">
        <v>278</v>
      </c>
      <c r="H126" s="49" t="s">
        <v>42</v>
      </c>
      <c r="I126" s="25" t="s">
        <v>42</v>
      </c>
      <c r="J126" s="38">
        <f t="shared" ref="J126:J128" si="9">K126+M126</f>
        <v>5</v>
      </c>
      <c r="K126" s="38">
        <v>5</v>
      </c>
      <c r="L126" s="25" t="s">
        <v>205</v>
      </c>
      <c r="M126" s="38">
        <v>0</v>
      </c>
      <c r="N126" s="25" t="s">
        <v>42</v>
      </c>
    </row>
    <row r="127" spans="1:14" ht="73.5" customHeight="1" x14ac:dyDescent="0.25">
      <c r="A127" s="54" t="s">
        <v>803</v>
      </c>
      <c r="B127" s="27" t="s">
        <v>1052</v>
      </c>
      <c r="C127" s="30" t="s">
        <v>547</v>
      </c>
      <c r="D127" s="24" t="s">
        <v>381</v>
      </c>
      <c r="E127" s="38">
        <v>5</v>
      </c>
      <c r="F127" s="39">
        <v>5.5</v>
      </c>
      <c r="G127" s="25" t="s">
        <v>278</v>
      </c>
      <c r="H127" s="49" t="s">
        <v>42</v>
      </c>
      <c r="I127" s="25" t="s">
        <v>42</v>
      </c>
      <c r="J127" s="38">
        <f t="shared" si="9"/>
        <v>4</v>
      </c>
      <c r="K127" s="38">
        <v>4</v>
      </c>
      <c r="L127" s="25" t="s">
        <v>819</v>
      </c>
      <c r="M127" s="38">
        <v>0</v>
      </c>
      <c r="N127" s="25" t="s">
        <v>42</v>
      </c>
    </row>
    <row r="128" spans="1:14" ht="61.5" customHeight="1" x14ac:dyDescent="0.25">
      <c r="A128" s="54" t="s">
        <v>804</v>
      </c>
      <c r="B128" s="27" t="s">
        <v>1052</v>
      </c>
      <c r="C128" s="30" t="s">
        <v>548</v>
      </c>
      <c r="D128" s="24" t="s">
        <v>382</v>
      </c>
      <c r="E128" s="38">
        <v>2</v>
      </c>
      <c r="F128" s="39">
        <v>2.2000000000000002</v>
      </c>
      <c r="G128" s="25" t="s">
        <v>278</v>
      </c>
      <c r="H128" s="49" t="s">
        <v>42</v>
      </c>
      <c r="I128" s="25" t="s">
        <v>42</v>
      </c>
      <c r="J128" s="38">
        <f t="shared" si="9"/>
        <v>7</v>
      </c>
      <c r="K128" s="38">
        <v>3</v>
      </c>
      <c r="L128" s="25" t="s">
        <v>1715</v>
      </c>
      <c r="M128" s="38">
        <v>4</v>
      </c>
      <c r="N128" s="27" t="s">
        <v>1714</v>
      </c>
    </row>
    <row r="129" spans="1:14" ht="57" customHeight="1" x14ac:dyDescent="0.25">
      <c r="A129" s="54" t="s">
        <v>805</v>
      </c>
      <c r="B129" s="27" t="s">
        <v>1052</v>
      </c>
      <c r="C129" s="30" t="s">
        <v>549</v>
      </c>
      <c r="D129" s="24" t="s">
        <v>382</v>
      </c>
      <c r="E129" s="38">
        <v>2</v>
      </c>
      <c r="F129" s="39">
        <v>2.2000000000000002</v>
      </c>
      <c r="G129" s="25" t="s">
        <v>278</v>
      </c>
      <c r="H129" s="49" t="s">
        <v>42</v>
      </c>
      <c r="I129" s="25" t="s">
        <v>42</v>
      </c>
      <c r="J129" s="38">
        <f t="shared" ref="J129:J135" si="10">K129+M129</f>
        <v>14</v>
      </c>
      <c r="K129" s="38">
        <v>0</v>
      </c>
      <c r="L129" s="25" t="s">
        <v>42</v>
      </c>
      <c r="M129" s="38">
        <v>14</v>
      </c>
      <c r="N129" s="27" t="s">
        <v>204</v>
      </c>
    </row>
    <row r="130" spans="1:14" ht="64.5" customHeight="1" x14ac:dyDescent="0.25">
      <c r="A130" s="54" t="s">
        <v>806</v>
      </c>
      <c r="B130" s="27" t="s">
        <v>1052</v>
      </c>
      <c r="C130" s="30" t="s">
        <v>550</v>
      </c>
      <c r="D130" s="24" t="s">
        <v>378</v>
      </c>
      <c r="E130" s="38">
        <v>4</v>
      </c>
      <c r="F130" s="39">
        <v>4.4000000000000004</v>
      </c>
      <c r="G130" s="25" t="s">
        <v>278</v>
      </c>
      <c r="H130" s="49" t="s">
        <v>42</v>
      </c>
      <c r="I130" s="25" t="s">
        <v>42</v>
      </c>
      <c r="J130" s="38">
        <f t="shared" si="10"/>
        <v>3</v>
      </c>
      <c r="K130" s="38">
        <v>3</v>
      </c>
      <c r="L130" s="25" t="s">
        <v>1713</v>
      </c>
      <c r="M130" s="38">
        <v>0</v>
      </c>
      <c r="N130" s="25" t="s">
        <v>42</v>
      </c>
    </row>
    <row r="131" spans="1:14" ht="59.25" customHeight="1" x14ac:dyDescent="0.25">
      <c r="A131" s="54" t="s">
        <v>807</v>
      </c>
      <c r="B131" s="27" t="s">
        <v>1052</v>
      </c>
      <c r="C131" s="30" t="s">
        <v>534</v>
      </c>
      <c r="D131" s="24" t="s">
        <v>1706</v>
      </c>
      <c r="E131" s="38">
        <v>2</v>
      </c>
      <c r="F131" s="39">
        <v>2.2000000000000002</v>
      </c>
      <c r="G131" s="25" t="s">
        <v>278</v>
      </c>
      <c r="H131" s="49" t="s">
        <v>42</v>
      </c>
      <c r="I131" s="25" t="s">
        <v>42</v>
      </c>
      <c r="J131" s="38">
        <f t="shared" si="10"/>
        <v>14</v>
      </c>
      <c r="K131" s="38">
        <v>0</v>
      </c>
      <c r="L131" s="25" t="s">
        <v>42</v>
      </c>
      <c r="M131" s="38">
        <v>14</v>
      </c>
      <c r="N131" s="27" t="s">
        <v>212</v>
      </c>
    </row>
    <row r="132" spans="1:14" ht="61.5" customHeight="1" x14ac:dyDescent="0.25">
      <c r="A132" s="54" t="s">
        <v>808</v>
      </c>
      <c r="B132" s="27" t="s">
        <v>1052</v>
      </c>
      <c r="C132" s="24" t="s">
        <v>535</v>
      </c>
      <c r="D132" s="24" t="s">
        <v>378</v>
      </c>
      <c r="E132" s="38">
        <v>4</v>
      </c>
      <c r="F132" s="39">
        <v>4.4000000000000004</v>
      </c>
      <c r="G132" s="25" t="s">
        <v>278</v>
      </c>
      <c r="H132" s="49" t="s">
        <v>42</v>
      </c>
      <c r="I132" s="25" t="s">
        <v>42</v>
      </c>
      <c r="J132" s="38">
        <f t="shared" si="10"/>
        <v>65</v>
      </c>
      <c r="K132" s="38">
        <v>0</v>
      </c>
      <c r="L132" s="25" t="s">
        <v>42</v>
      </c>
      <c r="M132" s="38">
        <v>65</v>
      </c>
      <c r="N132" s="27" t="s">
        <v>202</v>
      </c>
    </row>
    <row r="133" spans="1:14" ht="58.5" customHeight="1" x14ac:dyDescent="0.25">
      <c r="A133" s="54" t="s">
        <v>809</v>
      </c>
      <c r="B133" s="27" t="s">
        <v>1052</v>
      </c>
      <c r="C133" s="24" t="s">
        <v>536</v>
      </c>
      <c r="D133" s="24" t="s">
        <v>368</v>
      </c>
      <c r="E133" s="38">
        <v>2</v>
      </c>
      <c r="F133" s="39">
        <v>2.2000000000000002</v>
      </c>
      <c r="G133" s="25" t="s">
        <v>278</v>
      </c>
      <c r="H133" s="49" t="s">
        <v>42</v>
      </c>
      <c r="I133" s="25" t="s">
        <v>42</v>
      </c>
      <c r="J133" s="38">
        <f t="shared" si="10"/>
        <v>15</v>
      </c>
      <c r="K133" s="38">
        <v>0</v>
      </c>
      <c r="L133" s="25" t="s">
        <v>42</v>
      </c>
      <c r="M133" s="38">
        <v>15</v>
      </c>
      <c r="N133" s="27" t="s">
        <v>203</v>
      </c>
    </row>
    <row r="134" spans="1:14" ht="39.75" customHeight="1" x14ac:dyDescent="0.25">
      <c r="A134" s="54" t="s">
        <v>810</v>
      </c>
      <c r="B134" s="27" t="s">
        <v>1163</v>
      </c>
      <c r="C134" s="24" t="s">
        <v>1098</v>
      </c>
      <c r="D134" s="29" t="s">
        <v>42</v>
      </c>
      <c r="E134" s="29" t="s">
        <v>42</v>
      </c>
      <c r="F134" s="29" t="s">
        <v>42</v>
      </c>
      <c r="G134" s="29" t="s">
        <v>42</v>
      </c>
      <c r="H134" s="29" t="s">
        <v>42</v>
      </c>
      <c r="I134" s="29" t="s">
        <v>42</v>
      </c>
      <c r="J134" s="29" t="s">
        <v>42</v>
      </c>
      <c r="K134" s="29" t="s">
        <v>42</v>
      </c>
      <c r="L134" s="29" t="s">
        <v>42</v>
      </c>
      <c r="M134" s="29" t="s">
        <v>42</v>
      </c>
      <c r="N134" s="29" t="s">
        <v>42</v>
      </c>
    </row>
    <row r="135" spans="1:14" ht="89.25" customHeight="1" x14ac:dyDescent="0.25">
      <c r="A135" s="54" t="s">
        <v>811</v>
      </c>
      <c r="B135" s="27" t="s">
        <v>1008</v>
      </c>
      <c r="C135" s="24" t="s">
        <v>545</v>
      </c>
      <c r="D135" s="24" t="s">
        <v>119</v>
      </c>
      <c r="E135" s="38">
        <v>4</v>
      </c>
      <c r="F135" s="39">
        <v>4.4000000000000004</v>
      </c>
      <c r="G135" s="25" t="s">
        <v>278</v>
      </c>
      <c r="H135" s="49" t="s">
        <v>42</v>
      </c>
      <c r="I135" s="25" t="s">
        <v>42</v>
      </c>
      <c r="J135" s="38">
        <f t="shared" si="10"/>
        <v>65</v>
      </c>
      <c r="K135" s="49" t="s">
        <v>96</v>
      </c>
      <c r="L135" s="25" t="s">
        <v>42</v>
      </c>
      <c r="M135" s="49" t="s">
        <v>421</v>
      </c>
      <c r="N135" s="25" t="s">
        <v>422</v>
      </c>
    </row>
    <row r="136" spans="1:14" ht="73.5" customHeight="1" x14ac:dyDescent="0.25">
      <c r="A136" s="54" t="s">
        <v>812</v>
      </c>
      <c r="B136" s="27" t="s">
        <v>1052</v>
      </c>
      <c r="C136" s="24" t="s">
        <v>684</v>
      </c>
      <c r="D136" s="24" t="s">
        <v>382</v>
      </c>
      <c r="E136" s="38">
        <v>2</v>
      </c>
      <c r="F136" s="39">
        <v>2.2000000000000002</v>
      </c>
      <c r="G136" s="25" t="s">
        <v>278</v>
      </c>
      <c r="H136" s="49" t="s">
        <v>42</v>
      </c>
      <c r="I136" s="25" t="s">
        <v>42</v>
      </c>
      <c r="J136" s="38">
        <f t="shared" ref="J136:J138" si="11">K136+M136</f>
        <v>59</v>
      </c>
      <c r="K136" s="38">
        <v>0</v>
      </c>
      <c r="L136" s="25" t="s">
        <v>42</v>
      </c>
      <c r="M136" s="48">
        <v>59</v>
      </c>
      <c r="N136" s="25" t="s">
        <v>279</v>
      </c>
    </row>
    <row r="137" spans="1:14" ht="73.5" customHeight="1" x14ac:dyDescent="0.25">
      <c r="A137" s="54" t="s">
        <v>813</v>
      </c>
      <c r="B137" s="27" t="s">
        <v>1052</v>
      </c>
      <c r="C137" s="24" t="s">
        <v>1099</v>
      </c>
      <c r="D137" s="24" t="s">
        <v>378</v>
      </c>
      <c r="E137" s="38">
        <v>4</v>
      </c>
      <c r="F137" s="39">
        <v>4.4000000000000004</v>
      </c>
      <c r="G137" s="25" t="s">
        <v>278</v>
      </c>
      <c r="H137" s="49" t="s">
        <v>42</v>
      </c>
      <c r="I137" s="25" t="s">
        <v>42</v>
      </c>
      <c r="J137" s="38">
        <f t="shared" si="11"/>
        <v>109</v>
      </c>
      <c r="K137" s="38">
        <v>0</v>
      </c>
      <c r="L137" s="25" t="s">
        <v>42</v>
      </c>
      <c r="M137" s="48">
        <v>109</v>
      </c>
      <c r="N137" s="25" t="s">
        <v>423</v>
      </c>
    </row>
    <row r="138" spans="1:14" ht="73.5" customHeight="1" x14ac:dyDescent="0.25">
      <c r="A138" s="54" t="s">
        <v>814</v>
      </c>
      <c r="B138" s="27" t="s">
        <v>1052</v>
      </c>
      <c r="C138" s="24" t="s">
        <v>546</v>
      </c>
      <c r="D138" s="24" t="s">
        <v>382</v>
      </c>
      <c r="E138" s="38">
        <v>2</v>
      </c>
      <c r="F138" s="39">
        <v>2.2000000000000002</v>
      </c>
      <c r="G138" s="25" t="s">
        <v>278</v>
      </c>
      <c r="H138" s="49" t="s">
        <v>42</v>
      </c>
      <c r="I138" s="25" t="s">
        <v>42</v>
      </c>
      <c r="J138" s="38">
        <f t="shared" si="11"/>
        <v>48</v>
      </c>
      <c r="K138" s="38">
        <v>0</v>
      </c>
      <c r="L138" s="25" t="s">
        <v>42</v>
      </c>
      <c r="M138" s="48">
        <v>48</v>
      </c>
      <c r="N138" s="25" t="s">
        <v>424</v>
      </c>
    </row>
    <row r="139" spans="1:14" ht="47.25" x14ac:dyDescent="0.25">
      <c r="A139" s="54" t="s">
        <v>821</v>
      </c>
      <c r="B139" s="27" t="s">
        <v>1052</v>
      </c>
      <c r="C139" s="24" t="s">
        <v>685</v>
      </c>
      <c r="D139" s="24" t="s">
        <v>380</v>
      </c>
      <c r="E139" s="38">
        <v>2</v>
      </c>
      <c r="F139" s="39">
        <v>2.2000000000000002</v>
      </c>
      <c r="G139" s="25" t="s">
        <v>278</v>
      </c>
      <c r="H139" s="49" t="s">
        <v>42</v>
      </c>
      <c r="I139" s="25" t="s">
        <v>42</v>
      </c>
      <c r="J139" s="38">
        <f t="shared" ref="J139" si="12">K139+M139</f>
        <v>62</v>
      </c>
      <c r="K139" s="38">
        <v>0</v>
      </c>
      <c r="L139" s="25" t="s">
        <v>42</v>
      </c>
      <c r="M139" s="48">
        <v>62</v>
      </c>
      <c r="N139" s="25" t="s">
        <v>367</v>
      </c>
    </row>
    <row r="140" spans="1:14" ht="66.75" customHeight="1" x14ac:dyDescent="0.25">
      <c r="A140" s="54" t="s">
        <v>822</v>
      </c>
      <c r="B140" s="27" t="s">
        <v>1008</v>
      </c>
      <c r="C140" s="24" t="s">
        <v>544</v>
      </c>
      <c r="D140" s="24" t="s">
        <v>119</v>
      </c>
      <c r="E140" s="38">
        <v>2</v>
      </c>
      <c r="F140" s="39">
        <v>16</v>
      </c>
      <c r="G140" s="25" t="s">
        <v>278</v>
      </c>
      <c r="H140" s="49" t="s">
        <v>42</v>
      </c>
      <c r="I140" s="25" t="s">
        <v>42</v>
      </c>
      <c r="J140" s="38">
        <f t="shared" ref="J140:J142" si="13">K140+M140</f>
        <v>94</v>
      </c>
      <c r="K140" s="49" t="s">
        <v>96</v>
      </c>
      <c r="L140" s="25" t="s">
        <v>42</v>
      </c>
      <c r="M140" s="49" t="s">
        <v>193</v>
      </c>
      <c r="N140" s="25" t="s">
        <v>194</v>
      </c>
    </row>
    <row r="141" spans="1:14" ht="63" x14ac:dyDescent="0.25">
      <c r="A141" s="54" t="s">
        <v>823</v>
      </c>
      <c r="B141" s="27" t="s">
        <v>1008</v>
      </c>
      <c r="C141" s="26" t="s">
        <v>1203</v>
      </c>
      <c r="D141" s="26" t="s">
        <v>1205</v>
      </c>
      <c r="E141" s="40">
        <v>1</v>
      </c>
      <c r="F141" s="41">
        <v>1.1000000000000001</v>
      </c>
      <c r="G141" s="29" t="s">
        <v>1206</v>
      </c>
      <c r="H141" s="29" t="s">
        <v>42</v>
      </c>
      <c r="I141" s="29" t="s">
        <v>42</v>
      </c>
      <c r="J141" s="38">
        <f t="shared" si="13"/>
        <v>1</v>
      </c>
      <c r="K141" s="40">
        <v>1</v>
      </c>
      <c r="L141" s="29" t="s">
        <v>1208</v>
      </c>
      <c r="M141" s="40">
        <v>0</v>
      </c>
      <c r="N141" s="29" t="s">
        <v>42</v>
      </c>
    </row>
    <row r="142" spans="1:14" ht="63" x14ac:dyDescent="0.25">
      <c r="A142" s="54" t="s">
        <v>1051</v>
      </c>
      <c r="B142" s="27" t="s">
        <v>1008</v>
      </c>
      <c r="C142" s="26" t="s">
        <v>1204</v>
      </c>
      <c r="D142" s="26" t="s">
        <v>1205</v>
      </c>
      <c r="E142" s="40">
        <v>1</v>
      </c>
      <c r="F142" s="41">
        <v>1.1000000000000001</v>
      </c>
      <c r="G142" s="29" t="s">
        <v>1206</v>
      </c>
      <c r="H142" s="29" t="s">
        <v>42</v>
      </c>
      <c r="I142" s="29" t="s">
        <v>42</v>
      </c>
      <c r="J142" s="38">
        <f t="shared" si="13"/>
        <v>3</v>
      </c>
      <c r="K142" s="40">
        <v>3</v>
      </c>
      <c r="L142" s="29" t="s">
        <v>1209</v>
      </c>
      <c r="M142" s="40">
        <v>0</v>
      </c>
      <c r="N142" s="29" t="s">
        <v>42</v>
      </c>
    </row>
    <row r="143" spans="1:14" ht="94.5" x14ac:dyDescent="0.25">
      <c r="A143" s="54" t="s">
        <v>1441</v>
      </c>
      <c r="B143" s="27" t="s">
        <v>1008</v>
      </c>
      <c r="C143" s="26" t="s">
        <v>1420</v>
      </c>
      <c r="D143" s="24" t="s">
        <v>1278</v>
      </c>
      <c r="E143" s="38">
        <v>1</v>
      </c>
      <c r="F143" s="39">
        <v>8</v>
      </c>
      <c r="G143" s="25" t="s">
        <v>278</v>
      </c>
      <c r="H143" s="49" t="s">
        <v>42</v>
      </c>
      <c r="I143" s="25" t="s">
        <v>42</v>
      </c>
      <c r="J143" s="38">
        <f t="shared" ref="J143" si="14">K143+M143</f>
        <v>16</v>
      </c>
      <c r="K143" s="49" t="s">
        <v>96</v>
      </c>
      <c r="L143" s="29" t="s">
        <v>42</v>
      </c>
      <c r="M143" s="72">
        <v>16</v>
      </c>
      <c r="N143" s="29" t="s">
        <v>1442</v>
      </c>
    </row>
    <row r="144" spans="1:14" ht="94.5" x14ac:dyDescent="0.25">
      <c r="A144" s="54" t="s">
        <v>1444</v>
      </c>
      <c r="B144" s="27" t="s">
        <v>1008</v>
      </c>
      <c r="C144" s="26" t="s">
        <v>1445</v>
      </c>
      <c r="D144" s="26" t="s">
        <v>1139</v>
      </c>
      <c r="E144" s="40">
        <v>1</v>
      </c>
      <c r="F144" s="41">
        <v>8</v>
      </c>
      <c r="G144" s="29" t="s">
        <v>278</v>
      </c>
      <c r="H144" s="29" t="s">
        <v>42</v>
      </c>
      <c r="I144" s="29" t="s">
        <v>42</v>
      </c>
      <c r="J144" s="38">
        <f t="shared" ref="J144" si="15">K144+M144</f>
        <v>64</v>
      </c>
      <c r="K144" s="40">
        <v>11</v>
      </c>
      <c r="L144" s="29" t="s">
        <v>1446</v>
      </c>
      <c r="M144" s="40">
        <v>53</v>
      </c>
      <c r="N144" s="28" t="s">
        <v>1166</v>
      </c>
    </row>
    <row r="145" spans="1:14" ht="94.5" x14ac:dyDescent="0.25">
      <c r="A145" s="54" t="s">
        <v>1628</v>
      </c>
      <c r="B145" s="27" t="s">
        <v>1052</v>
      </c>
      <c r="C145" s="26" t="s">
        <v>1011</v>
      </c>
      <c r="D145" s="26" t="s">
        <v>1139</v>
      </c>
      <c r="E145" s="40">
        <v>1</v>
      </c>
      <c r="F145" s="41">
        <v>8</v>
      </c>
      <c r="G145" s="29" t="s">
        <v>278</v>
      </c>
      <c r="H145" s="29" t="s">
        <v>42</v>
      </c>
      <c r="I145" s="29" t="s">
        <v>42</v>
      </c>
      <c r="J145" s="40">
        <f t="shared" ref="J145:J155" si="16">K145+M145</f>
        <v>30</v>
      </c>
      <c r="K145" s="40">
        <v>0</v>
      </c>
      <c r="L145" s="29" t="s">
        <v>42</v>
      </c>
      <c r="M145" s="40">
        <v>30</v>
      </c>
      <c r="N145" s="28" t="s">
        <v>1629</v>
      </c>
    </row>
    <row r="146" spans="1:14" ht="78.75" x14ac:dyDescent="0.25">
      <c r="A146" s="54" t="s">
        <v>1659</v>
      </c>
      <c r="B146" s="27" t="s">
        <v>1008</v>
      </c>
      <c r="C146" s="26" t="s">
        <v>1531</v>
      </c>
      <c r="D146" s="24" t="s">
        <v>1532</v>
      </c>
      <c r="E146" s="38">
        <v>2</v>
      </c>
      <c r="F146" s="39">
        <v>2.2000000000000002</v>
      </c>
      <c r="G146" s="25" t="s">
        <v>1536</v>
      </c>
      <c r="H146" s="49" t="s">
        <v>42</v>
      </c>
      <c r="I146" s="25" t="s">
        <v>42</v>
      </c>
      <c r="J146" s="38">
        <f t="shared" si="16"/>
        <v>1</v>
      </c>
      <c r="K146" s="49" t="s">
        <v>43</v>
      </c>
      <c r="L146" s="29" t="s">
        <v>1533</v>
      </c>
      <c r="M146" s="72">
        <v>0</v>
      </c>
      <c r="N146" s="29" t="s">
        <v>42</v>
      </c>
    </row>
    <row r="147" spans="1:14" ht="78.75" x14ac:dyDescent="0.25">
      <c r="A147" s="54" t="s">
        <v>1664</v>
      </c>
      <c r="B147" s="27" t="s">
        <v>1008</v>
      </c>
      <c r="C147" s="28" t="s">
        <v>1143</v>
      </c>
      <c r="D147" s="26" t="s">
        <v>1660</v>
      </c>
      <c r="E147" s="40">
        <v>4</v>
      </c>
      <c r="F147" s="41">
        <v>4.4000000000000004</v>
      </c>
      <c r="G147" s="29" t="s">
        <v>278</v>
      </c>
      <c r="H147" s="56" t="s">
        <v>42</v>
      </c>
      <c r="I147" s="29" t="s">
        <v>42</v>
      </c>
      <c r="J147" s="40">
        <f t="shared" si="16"/>
        <v>13</v>
      </c>
      <c r="K147" s="40">
        <v>0</v>
      </c>
      <c r="L147" s="28" t="s">
        <v>42</v>
      </c>
      <c r="M147" s="40">
        <v>13</v>
      </c>
      <c r="N147" s="28" t="s">
        <v>890</v>
      </c>
    </row>
    <row r="148" spans="1:14" ht="63" x14ac:dyDescent="0.25">
      <c r="A148" s="54" t="s">
        <v>1665</v>
      </c>
      <c r="B148" s="27" t="s">
        <v>1008</v>
      </c>
      <c r="C148" s="28" t="s">
        <v>893</v>
      </c>
      <c r="D148" s="26" t="s">
        <v>1661</v>
      </c>
      <c r="E148" s="40">
        <v>3</v>
      </c>
      <c r="F148" s="41">
        <v>3.3</v>
      </c>
      <c r="G148" s="29" t="s">
        <v>278</v>
      </c>
      <c r="H148" s="56" t="s">
        <v>42</v>
      </c>
      <c r="I148" s="29" t="s">
        <v>42</v>
      </c>
      <c r="J148" s="40">
        <f t="shared" si="16"/>
        <v>29</v>
      </c>
      <c r="K148" s="40">
        <v>0</v>
      </c>
      <c r="L148" s="28" t="s">
        <v>42</v>
      </c>
      <c r="M148" s="40">
        <v>29</v>
      </c>
      <c r="N148" s="28" t="s">
        <v>894</v>
      </c>
    </row>
    <row r="149" spans="1:14" ht="63" x14ac:dyDescent="0.25">
      <c r="A149" s="54" t="s">
        <v>1666</v>
      </c>
      <c r="B149" s="27" t="s">
        <v>1008</v>
      </c>
      <c r="C149" s="28" t="s">
        <v>1469</v>
      </c>
      <c r="D149" s="26" t="s">
        <v>1661</v>
      </c>
      <c r="E149" s="40">
        <v>3</v>
      </c>
      <c r="F149" s="41">
        <v>3.3</v>
      </c>
      <c r="G149" s="29" t="s">
        <v>278</v>
      </c>
      <c r="H149" s="56" t="s">
        <v>42</v>
      </c>
      <c r="I149" s="29" t="s">
        <v>42</v>
      </c>
      <c r="J149" s="40">
        <f t="shared" si="16"/>
        <v>15</v>
      </c>
      <c r="K149" s="40">
        <v>0</v>
      </c>
      <c r="L149" s="28" t="s">
        <v>42</v>
      </c>
      <c r="M149" s="40">
        <v>15</v>
      </c>
      <c r="N149" s="28" t="s">
        <v>910</v>
      </c>
    </row>
    <row r="150" spans="1:14" ht="63" x14ac:dyDescent="0.25">
      <c r="A150" s="54" t="s">
        <v>1667</v>
      </c>
      <c r="B150" s="27" t="s">
        <v>1008</v>
      </c>
      <c r="C150" s="26" t="s">
        <v>869</v>
      </c>
      <c r="D150" s="26" t="s">
        <v>1662</v>
      </c>
      <c r="E150" s="40">
        <v>2</v>
      </c>
      <c r="F150" s="41">
        <v>2.2000000000000002</v>
      </c>
      <c r="G150" s="29" t="s">
        <v>278</v>
      </c>
      <c r="H150" s="56" t="s">
        <v>42</v>
      </c>
      <c r="I150" s="29" t="s">
        <v>42</v>
      </c>
      <c r="J150" s="40">
        <f t="shared" si="16"/>
        <v>26</v>
      </c>
      <c r="K150" s="56" t="s">
        <v>96</v>
      </c>
      <c r="L150" s="29" t="s">
        <v>42</v>
      </c>
      <c r="M150" s="56" t="s">
        <v>870</v>
      </c>
      <c r="N150" s="29" t="s">
        <v>871</v>
      </c>
    </row>
    <row r="151" spans="1:14" ht="63" x14ac:dyDescent="0.25">
      <c r="A151" s="54" t="s">
        <v>1668</v>
      </c>
      <c r="B151" s="27" t="s">
        <v>1008</v>
      </c>
      <c r="C151" s="26" t="s">
        <v>1144</v>
      </c>
      <c r="D151" s="26" t="s">
        <v>1661</v>
      </c>
      <c r="E151" s="40">
        <v>3</v>
      </c>
      <c r="F151" s="41">
        <v>3.3</v>
      </c>
      <c r="G151" s="29" t="s">
        <v>278</v>
      </c>
      <c r="H151" s="56" t="s">
        <v>42</v>
      </c>
      <c r="I151" s="29" t="s">
        <v>42</v>
      </c>
      <c r="J151" s="40">
        <f t="shared" si="16"/>
        <v>57</v>
      </c>
      <c r="K151" s="56" t="s">
        <v>96</v>
      </c>
      <c r="L151" s="29" t="s">
        <v>42</v>
      </c>
      <c r="M151" s="56" t="s">
        <v>1164</v>
      </c>
      <c r="N151" s="29" t="s">
        <v>885</v>
      </c>
    </row>
    <row r="152" spans="1:14" ht="63" x14ac:dyDescent="0.25">
      <c r="A152" s="54" t="s">
        <v>1669</v>
      </c>
      <c r="B152" s="27" t="s">
        <v>1008</v>
      </c>
      <c r="C152" s="26" t="s">
        <v>1097</v>
      </c>
      <c r="D152" s="26" t="s">
        <v>1661</v>
      </c>
      <c r="E152" s="40">
        <v>6</v>
      </c>
      <c r="F152" s="41">
        <v>6.6</v>
      </c>
      <c r="G152" s="25" t="s">
        <v>278</v>
      </c>
      <c r="H152" s="49" t="s">
        <v>42</v>
      </c>
      <c r="I152" s="25" t="s">
        <v>42</v>
      </c>
      <c r="J152" s="38">
        <f t="shared" si="16"/>
        <v>64</v>
      </c>
      <c r="K152" s="49" t="s">
        <v>96</v>
      </c>
      <c r="L152" s="25" t="s">
        <v>42</v>
      </c>
      <c r="M152" s="48">
        <v>64</v>
      </c>
      <c r="N152" s="25" t="s">
        <v>420</v>
      </c>
    </row>
    <row r="153" spans="1:14" ht="63" x14ac:dyDescent="0.25">
      <c r="A153" s="54" t="s">
        <v>1670</v>
      </c>
      <c r="B153" s="27" t="s">
        <v>1008</v>
      </c>
      <c r="C153" s="26" t="s">
        <v>1472</v>
      </c>
      <c r="D153" s="26" t="s">
        <v>1662</v>
      </c>
      <c r="E153" s="40">
        <v>2</v>
      </c>
      <c r="F153" s="41">
        <v>2.2000000000000002</v>
      </c>
      <c r="G153" s="29" t="s">
        <v>278</v>
      </c>
      <c r="H153" s="56" t="s">
        <v>42</v>
      </c>
      <c r="I153" s="29" t="s">
        <v>42</v>
      </c>
      <c r="J153" s="40">
        <f t="shared" si="16"/>
        <v>41</v>
      </c>
      <c r="K153" s="56" t="s">
        <v>96</v>
      </c>
      <c r="L153" s="29" t="s">
        <v>42</v>
      </c>
      <c r="M153" s="56" t="s">
        <v>925</v>
      </c>
      <c r="N153" s="29" t="s">
        <v>1473</v>
      </c>
    </row>
    <row r="154" spans="1:14" ht="63" x14ac:dyDescent="0.25">
      <c r="A154" s="54" t="s">
        <v>1671</v>
      </c>
      <c r="B154" s="27" t="s">
        <v>1008</v>
      </c>
      <c r="C154" s="26" t="s">
        <v>1220</v>
      </c>
      <c r="D154" s="26" t="s">
        <v>1661</v>
      </c>
      <c r="E154" s="40">
        <v>4</v>
      </c>
      <c r="F154" s="41">
        <v>4.4000000000000004</v>
      </c>
      <c r="G154" s="29" t="s">
        <v>278</v>
      </c>
      <c r="H154" s="56" t="s">
        <v>42</v>
      </c>
      <c r="I154" s="29" t="s">
        <v>42</v>
      </c>
      <c r="J154" s="40">
        <f t="shared" si="16"/>
        <v>112</v>
      </c>
      <c r="K154" s="56" t="s">
        <v>96</v>
      </c>
      <c r="L154" s="29" t="s">
        <v>42</v>
      </c>
      <c r="M154" s="56" t="s">
        <v>926</v>
      </c>
      <c r="N154" s="29" t="s">
        <v>927</v>
      </c>
    </row>
    <row r="155" spans="1:14" ht="63" x14ac:dyDescent="0.25">
      <c r="A155" s="54" t="s">
        <v>1672</v>
      </c>
      <c r="B155" s="27" t="s">
        <v>1008</v>
      </c>
      <c r="C155" s="28" t="s">
        <v>1447</v>
      </c>
      <c r="D155" s="26" t="s">
        <v>1661</v>
      </c>
      <c r="E155" s="40">
        <v>4</v>
      </c>
      <c r="F155" s="41">
        <v>4.4000000000000004</v>
      </c>
      <c r="G155" s="29" t="s">
        <v>278</v>
      </c>
      <c r="H155" s="50">
        <v>1</v>
      </c>
      <c r="I155" s="29" t="s">
        <v>1145</v>
      </c>
      <c r="J155" s="40">
        <f t="shared" si="16"/>
        <v>76</v>
      </c>
      <c r="K155" s="40">
        <v>0</v>
      </c>
      <c r="L155" s="29" t="s">
        <v>42</v>
      </c>
      <c r="M155" s="40">
        <v>76</v>
      </c>
      <c r="N155" s="28" t="s">
        <v>1146</v>
      </c>
    </row>
    <row r="156" spans="1:14" ht="63" x14ac:dyDescent="0.25">
      <c r="A156" s="54" t="s">
        <v>1673</v>
      </c>
      <c r="B156" s="27" t="s">
        <v>1008</v>
      </c>
      <c r="C156" s="26" t="s">
        <v>1373</v>
      </c>
      <c r="D156" s="24" t="s">
        <v>1662</v>
      </c>
      <c r="E156" s="40">
        <v>2</v>
      </c>
      <c r="F156" s="41">
        <v>2.2000000000000002</v>
      </c>
      <c r="G156" s="29" t="s">
        <v>278</v>
      </c>
      <c r="H156" s="29" t="s">
        <v>42</v>
      </c>
      <c r="I156" s="29" t="s">
        <v>42</v>
      </c>
      <c r="J156" s="40">
        <v>49</v>
      </c>
      <c r="K156" s="40">
        <v>0</v>
      </c>
      <c r="L156" s="29" t="s">
        <v>42</v>
      </c>
      <c r="M156" s="40">
        <v>49</v>
      </c>
      <c r="N156" s="28" t="s">
        <v>915</v>
      </c>
    </row>
    <row r="157" spans="1:14" ht="63" x14ac:dyDescent="0.25">
      <c r="A157" s="54" t="s">
        <v>1674</v>
      </c>
      <c r="B157" s="27" t="s">
        <v>1008</v>
      </c>
      <c r="C157" s="26" t="s">
        <v>1152</v>
      </c>
      <c r="D157" s="26" t="s">
        <v>1661</v>
      </c>
      <c r="E157" s="40">
        <v>3</v>
      </c>
      <c r="F157" s="41">
        <v>3.3</v>
      </c>
      <c r="G157" s="29" t="s">
        <v>278</v>
      </c>
      <c r="H157" s="29" t="s">
        <v>42</v>
      </c>
      <c r="I157" s="29" t="s">
        <v>42</v>
      </c>
      <c r="J157" s="40">
        <f>K157+M157</f>
        <v>33</v>
      </c>
      <c r="K157" s="40">
        <v>0</v>
      </c>
      <c r="L157" s="29" t="s">
        <v>42</v>
      </c>
      <c r="M157" s="40">
        <v>33</v>
      </c>
      <c r="N157" s="28" t="s">
        <v>861</v>
      </c>
    </row>
    <row r="158" spans="1:14" ht="63" x14ac:dyDescent="0.25">
      <c r="A158" s="54" t="s">
        <v>1675</v>
      </c>
      <c r="B158" s="27" t="s">
        <v>1008</v>
      </c>
      <c r="C158" s="26" t="s">
        <v>1150</v>
      </c>
      <c r="D158" s="26" t="s">
        <v>1661</v>
      </c>
      <c r="E158" s="40">
        <v>3</v>
      </c>
      <c r="F158" s="41">
        <v>3.3</v>
      </c>
      <c r="G158" s="29" t="s">
        <v>278</v>
      </c>
      <c r="H158" s="29" t="s">
        <v>42</v>
      </c>
      <c r="I158" s="29" t="s">
        <v>42</v>
      </c>
      <c r="J158" s="38">
        <f>K158+M158</f>
        <v>68</v>
      </c>
      <c r="K158" s="40">
        <v>0</v>
      </c>
      <c r="L158" s="29" t="s">
        <v>42</v>
      </c>
      <c r="M158" s="40">
        <v>68</v>
      </c>
      <c r="N158" s="28" t="s">
        <v>1151</v>
      </c>
    </row>
    <row r="159" spans="1:14" ht="63" x14ac:dyDescent="0.25">
      <c r="A159" s="54" t="s">
        <v>1676</v>
      </c>
      <c r="B159" s="27" t="s">
        <v>1008</v>
      </c>
      <c r="C159" s="24" t="s">
        <v>1300</v>
      </c>
      <c r="D159" s="24" t="s">
        <v>1663</v>
      </c>
      <c r="E159" s="38">
        <v>1</v>
      </c>
      <c r="F159" s="39">
        <v>1.1000000000000001</v>
      </c>
      <c r="G159" s="25" t="s">
        <v>278</v>
      </c>
      <c r="H159" s="49" t="s">
        <v>42</v>
      </c>
      <c r="I159" s="25" t="s">
        <v>42</v>
      </c>
      <c r="J159" s="38">
        <f t="shared" ref="J159" si="17">K159+M159</f>
        <v>8</v>
      </c>
      <c r="K159" s="49" t="s">
        <v>96</v>
      </c>
      <c r="L159" s="29" t="s">
        <v>42</v>
      </c>
      <c r="M159" s="49" t="s">
        <v>1298</v>
      </c>
      <c r="N159" s="25" t="s">
        <v>1296</v>
      </c>
    </row>
    <row r="160" spans="1:14" ht="63" x14ac:dyDescent="0.25">
      <c r="A160" s="54" t="s">
        <v>1677</v>
      </c>
      <c r="B160" s="27" t="s">
        <v>1008</v>
      </c>
      <c r="C160" s="24" t="s">
        <v>1314</v>
      </c>
      <c r="D160" s="24" t="s">
        <v>1661</v>
      </c>
      <c r="E160" s="38">
        <v>3</v>
      </c>
      <c r="F160" s="39">
        <v>3.3</v>
      </c>
      <c r="G160" s="25" t="s">
        <v>278</v>
      </c>
      <c r="H160" s="49" t="s">
        <v>42</v>
      </c>
      <c r="I160" s="25" t="s">
        <v>42</v>
      </c>
      <c r="J160" s="38">
        <f>K160+M160</f>
        <v>35</v>
      </c>
      <c r="K160" s="49" t="s">
        <v>96</v>
      </c>
      <c r="L160" s="29" t="s">
        <v>42</v>
      </c>
      <c r="M160" s="72">
        <f>28+7</f>
        <v>35</v>
      </c>
      <c r="N160" s="25" t="s">
        <v>1316</v>
      </c>
    </row>
    <row r="161" spans="1:14" ht="63" x14ac:dyDescent="0.25">
      <c r="A161" s="54" t="s">
        <v>1678</v>
      </c>
      <c r="B161" s="27" t="s">
        <v>1008</v>
      </c>
      <c r="C161" s="26" t="s">
        <v>1370</v>
      </c>
      <c r="D161" s="24" t="s">
        <v>1662</v>
      </c>
      <c r="E161" s="38">
        <v>2</v>
      </c>
      <c r="F161" s="39">
        <v>2.2000000000000002</v>
      </c>
      <c r="G161" s="25" t="s">
        <v>278</v>
      </c>
      <c r="H161" s="49" t="s">
        <v>42</v>
      </c>
      <c r="I161" s="25" t="s">
        <v>42</v>
      </c>
      <c r="J161" s="38">
        <f>K161+M161</f>
        <v>26</v>
      </c>
      <c r="K161" s="49" t="s">
        <v>96</v>
      </c>
      <c r="L161" s="29" t="s">
        <v>42</v>
      </c>
      <c r="M161" s="72">
        <v>26</v>
      </c>
      <c r="N161" s="29" t="s">
        <v>1371</v>
      </c>
    </row>
    <row r="162" spans="1:14" ht="63" x14ac:dyDescent="0.25">
      <c r="A162" s="54" t="s">
        <v>1679</v>
      </c>
      <c r="B162" s="27" t="s">
        <v>1008</v>
      </c>
      <c r="C162" s="26" t="s">
        <v>1360</v>
      </c>
      <c r="D162" s="24" t="s">
        <v>1661</v>
      </c>
      <c r="E162" s="38">
        <v>3</v>
      </c>
      <c r="F162" s="39">
        <v>3.3</v>
      </c>
      <c r="G162" s="25" t="s">
        <v>278</v>
      </c>
      <c r="H162" s="49" t="s">
        <v>42</v>
      </c>
      <c r="I162" s="25" t="s">
        <v>42</v>
      </c>
      <c r="J162" s="38">
        <f t="shared" ref="J162" si="18">K162+M162</f>
        <v>30</v>
      </c>
      <c r="K162" s="49" t="s">
        <v>96</v>
      </c>
      <c r="L162" s="29" t="s">
        <v>42</v>
      </c>
      <c r="M162" s="72">
        <v>30</v>
      </c>
      <c r="N162" s="29" t="s">
        <v>1426</v>
      </c>
    </row>
    <row r="163" spans="1:14" ht="63" x14ac:dyDescent="0.25">
      <c r="A163" s="54" t="s">
        <v>1680</v>
      </c>
      <c r="B163" s="27" t="s">
        <v>1008</v>
      </c>
      <c r="C163" s="26" t="s">
        <v>1362</v>
      </c>
      <c r="D163" s="24" t="s">
        <v>1661</v>
      </c>
      <c r="E163" s="38">
        <v>3</v>
      </c>
      <c r="F163" s="39">
        <v>3.3</v>
      </c>
      <c r="G163" s="25" t="s">
        <v>278</v>
      </c>
      <c r="H163" s="49" t="s">
        <v>42</v>
      </c>
      <c r="I163" s="25" t="s">
        <v>42</v>
      </c>
      <c r="J163" s="38">
        <f t="shared" ref="J163" si="19">K163+M163</f>
        <v>31</v>
      </c>
      <c r="K163" s="49" t="s">
        <v>96</v>
      </c>
      <c r="L163" s="29" t="s">
        <v>42</v>
      </c>
      <c r="M163" s="72">
        <v>31</v>
      </c>
      <c r="N163" s="29" t="s">
        <v>1378</v>
      </c>
    </row>
    <row r="164" spans="1:14" ht="63" x14ac:dyDescent="0.25">
      <c r="A164" s="54" t="s">
        <v>1681</v>
      </c>
      <c r="B164" s="27" t="s">
        <v>1008</v>
      </c>
      <c r="C164" s="26" t="s">
        <v>1657</v>
      </c>
      <c r="D164" s="24" t="s">
        <v>1662</v>
      </c>
      <c r="E164" s="38">
        <v>2</v>
      </c>
      <c r="F164" s="39">
        <v>2.2000000000000002</v>
      </c>
      <c r="G164" s="25" t="s">
        <v>278</v>
      </c>
      <c r="H164" s="49" t="s">
        <v>42</v>
      </c>
      <c r="I164" s="25" t="s">
        <v>42</v>
      </c>
      <c r="J164" s="38">
        <f t="shared" ref="J164:J165" si="20">K164+M164</f>
        <v>24</v>
      </c>
      <c r="K164" s="49" t="s">
        <v>96</v>
      </c>
      <c r="L164" s="29" t="s">
        <v>42</v>
      </c>
      <c r="M164" s="72">
        <v>24</v>
      </c>
      <c r="N164" s="29" t="s">
        <v>1424</v>
      </c>
    </row>
    <row r="165" spans="1:14" ht="63" x14ac:dyDescent="0.25">
      <c r="A165" s="54" t="s">
        <v>1682</v>
      </c>
      <c r="B165" s="27" t="s">
        <v>1008</v>
      </c>
      <c r="C165" s="26" t="s">
        <v>1601</v>
      </c>
      <c r="D165" s="24" t="s">
        <v>1662</v>
      </c>
      <c r="E165" s="38">
        <v>2</v>
      </c>
      <c r="F165" s="39">
        <v>2.2000000000000002</v>
      </c>
      <c r="G165" s="25" t="s">
        <v>278</v>
      </c>
      <c r="H165" s="49" t="s">
        <v>42</v>
      </c>
      <c r="I165" s="25" t="s">
        <v>42</v>
      </c>
      <c r="J165" s="38">
        <f t="shared" si="20"/>
        <v>50</v>
      </c>
      <c r="K165" s="49" t="s">
        <v>96</v>
      </c>
      <c r="L165" s="29" t="s">
        <v>42</v>
      </c>
      <c r="M165" s="72">
        <f>21+27+2</f>
        <v>50</v>
      </c>
      <c r="N165" s="29" t="s">
        <v>1425</v>
      </c>
    </row>
    <row r="166" spans="1:14" ht="63" x14ac:dyDescent="0.25">
      <c r="A166" s="54" t="s">
        <v>1683</v>
      </c>
      <c r="B166" s="27" t="s">
        <v>1008</v>
      </c>
      <c r="C166" s="26" t="s">
        <v>1611</v>
      </c>
      <c r="D166" s="26" t="s">
        <v>1662</v>
      </c>
      <c r="E166" s="38">
        <v>2</v>
      </c>
      <c r="F166" s="39">
        <v>2.2000000000000002</v>
      </c>
      <c r="G166" s="29" t="s">
        <v>278</v>
      </c>
      <c r="H166" s="49"/>
      <c r="I166" s="25"/>
      <c r="J166" s="38">
        <f>K166+M166</f>
        <v>20</v>
      </c>
      <c r="K166" s="49" t="s">
        <v>96</v>
      </c>
      <c r="L166" s="29" t="s">
        <v>42</v>
      </c>
      <c r="M166" s="72">
        <v>20</v>
      </c>
      <c r="N166" s="29" t="s">
        <v>957</v>
      </c>
    </row>
    <row r="167" spans="1:14" ht="25.5" customHeight="1" x14ac:dyDescent="0.25">
      <c r="A167" s="89" t="s">
        <v>462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1"/>
    </row>
    <row r="168" spans="1:14" s="5" customFormat="1" ht="49.5" customHeight="1" x14ac:dyDescent="0.25">
      <c r="A168" s="54" t="s">
        <v>463</v>
      </c>
      <c r="B168" s="27" t="s">
        <v>1008</v>
      </c>
      <c r="C168" s="24" t="s">
        <v>36</v>
      </c>
      <c r="D168" s="24" t="s">
        <v>37</v>
      </c>
      <c r="E168" s="36">
        <v>1</v>
      </c>
      <c r="F168" s="37">
        <v>1.1000000000000001</v>
      </c>
      <c r="G168" s="24" t="s">
        <v>44</v>
      </c>
      <c r="H168" s="46" t="s">
        <v>43</v>
      </c>
      <c r="I168" s="23" t="s">
        <v>586</v>
      </c>
      <c r="J168" s="38" t="s">
        <v>42</v>
      </c>
      <c r="K168" s="38" t="s">
        <v>42</v>
      </c>
      <c r="L168" s="27" t="s">
        <v>42</v>
      </c>
      <c r="M168" s="38" t="s">
        <v>42</v>
      </c>
      <c r="N168" s="27" t="s">
        <v>42</v>
      </c>
    </row>
    <row r="169" spans="1:14" s="5" customFormat="1" ht="49.5" customHeight="1" x14ac:dyDescent="0.25">
      <c r="A169" s="54" t="s">
        <v>464</v>
      </c>
      <c r="B169" s="27" t="s">
        <v>1008</v>
      </c>
      <c r="C169" s="24" t="s">
        <v>108</v>
      </c>
      <c r="D169" s="24" t="s">
        <v>37</v>
      </c>
      <c r="E169" s="36">
        <v>4</v>
      </c>
      <c r="F169" s="37">
        <v>3</v>
      </c>
      <c r="G169" s="24" t="s">
        <v>109</v>
      </c>
      <c r="H169" s="46">
        <v>6</v>
      </c>
      <c r="I169" s="23" t="s">
        <v>587</v>
      </c>
      <c r="J169" s="38" t="s">
        <v>42</v>
      </c>
      <c r="K169" s="38" t="s">
        <v>42</v>
      </c>
      <c r="L169" s="27" t="s">
        <v>42</v>
      </c>
      <c r="M169" s="38" t="s">
        <v>42</v>
      </c>
      <c r="N169" s="27" t="s">
        <v>42</v>
      </c>
    </row>
    <row r="170" spans="1:14" s="5" customFormat="1" ht="54" customHeight="1" x14ac:dyDescent="0.25">
      <c r="A170" s="54" t="s">
        <v>465</v>
      </c>
      <c r="B170" s="27" t="s">
        <v>1008</v>
      </c>
      <c r="C170" s="24" t="s">
        <v>111</v>
      </c>
      <c r="D170" s="24" t="s">
        <v>37</v>
      </c>
      <c r="E170" s="36">
        <v>1</v>
      </c>
      <c r="F170" s="37">
        <v>0.75</v>
      </c>
      <c r="G170" s="24" t="s">
        <v>109</v>
      </c>
      <c r="H170" s="46">
        <v>1</v>
      </c>
      <c r="I170" s="23" t="s">
        <v>110</v>
      </c>
      <c r="J170" s="38" t="s">
        <v>42</v>
      </c>
      <c r="K170" s="38" t="s">
        <v>42</v>
      </c>
      <c r="L170" s="27" t="s">
        <v>42</v>
      </c>
      <c r="M170" s="38" t="s">
        <v>42</v>
      </c>
      <c r="N170" s="27" t="s">
        <v>42</v>
      </c>
    </row>
    <row r="171" spans="1:14" s="5" customFormat="1" ht="73.5" customHeight="1" x14ac:dyDescent="0.25">
      <c r="A171" s="54" t="s">
        <v>466</v>
      </c>
      <c r="B171" s="27" t="s">
        <v>1008</v>
      </c>
      <c r="C171" s="24" t="s">
        <v>125</v>
      </c>
      <c r="D171" s="24" t="s">
        <v>122</v>
      </c>
      <c r="E171" s="36">
        <v>4</v>
      </c>
      <c r="F171" s="37">
        <v>3.2</v>
      </c>
      <c r="G171" s="24" t="s">
        <v>126</v>
      </c>
      <c r="H171" s="46">
        <v>1</v>
      </c>
      <c r="I171" s="23" t="s">
        <v>115</v>
      </c>
      <c r="J171" s="38" t="s">
        <v>42</v>
      </c>
      <c r="K171" s="38" t="s">
        <v>42</v>
      </c>
      <c r="L171" s="27" t="s">
        <v>42</v>
      </c>
      <c r="M171" s="38" t="s">
        <v>42</v>
      </c>
      <c r="N171" s="27" t="s">
        <v>42</v>
      </c>
    </row>
    <row r="172" spans="1:14" s="5" customFormat="1" ht="73.5" customHeight="1" x14ac:dyDescent="0.25">
      <c r="A172" s="54" t="s">
        <v>467</v>
      </c>
      <c r="B172" s="27" t="s">
        <v>1008</v>
      </c>
      <c r="C172" s="24" t="s">
        <v>161</v>
      </c>
      <c r="D172" s="24" t="s">
        <v>163</v>
      </c>
      <c r="E172" s="36">
        <v>3</v>
      </c>
      <c r="F172" s="37">
        <v>2.25</v>
      </c>
      <c r="G172" s="24" t="s">
        <v>162</v>
      </c>
      <c r="H172" s="46">
        <v>7</v>
      </c>
      <c r="I172" s="23" t="s">
        <v>164</v>
      </c>
      <c r="J172" s="38" t="s">
        <v>42</v>
      </c>
      <c r="K172" s="38" t="s">
        <v>42</v>
      </c>
      <c r="L172" s="27" t="s">
        <v>42</v>
      </c>
      <c r="M172" s="38" t="s">
        <v>42</v>
      </c>
      <c r="N172" s="27" t="s">
        <v>42</v>
      </c>
    </row>
    <row r="173" spans="1:14" s="5" customFormat="1" ht="47.25" x14ac:dyDescent="0.25">
      <c r="A173" s="54" t="s">
        <v>468</v>
      </c>
      <c r="B173" s="27" t="s">
        <v>1008</v>
      </c>
      <c r="C173" s="24" t="s">
        <v>166</v>
      </c>
      <c r="D173" s="24" t="s">
        <v>167</v>
      </c>
      <c r="E173" s="36">
        <v>1</v>
      </c>
      <c r="F173" s="37">
        <v>0.75</v>
      </c>
      <c r="G173" s="24" t="s">
        <v>168</v>
      </c>
      <c r="H173" s="46">
        <v>1</v>
      </c>
      <c r="I173" s="23" t="s">
        <v>169</v>
      </c>
      <c r="J173" s="38" t="s">
        <v>42</v>
      </c>
      <c r="K173" s="38" t="s">
        <v>42</v>
      </c>
      <c r="L173" s="27" t="s">
        <v>42</v>
      </c>
      <c r="M173" s="38" t="s">
        <v>42</v>
      </c>
      <c r="N173" s="27" t="s">
        <v>42</v>
      </c>
    </row>
    <row r="174" spans="1:14" s="1" customFormat="1" ht="136.5" customHeight="1" x14ac:dyDescent="0.25">
      <c r="A174" s="54" t="s">
        <v>588</v>
      </c>
      <c r="B174" s="27" t="s">
        <v>1008</v>
      </c>
      <c r="C174" s="27" t="s">
        <v>1649</v>
      </c>
      <c r="D174" s="27" t="s">
        <v>145</v>
      </c>
      <c r="E174" s="38">
        <v>1</v>
      </c>
      <c r="F174" s="39">
        <v>1</v>
      </c>
      <c r="G174" s="27" t="s">
        <v>1068</v>
      </c>
      <c r="H174" s="48">
        <v>4</v>
      </c>
      <c r="I174" s="25" t="s">
        <v>1190</v>
      </c>
      <c r="J174" s="38">
        <f t="shared" ref="J174" si="21">K174+M174</f>
        <v>0</v>
      </c>
      <c r="K174" s="38">
        <v>0</v>
      </c>
      <c r="L174" s="25" t="s">
        <v>42</v>
      </c>
      <c r="M174" s="38">
        <v>0</v>
      </c>
      <c r="N174" s="25" t="s">
        <v>42</v>
      </c>
    </row>
    <row r="175" spans="1:14" s="5" customFormat="1" ht="61.5" customHeight="1" x14ac:dyDescent="0.25">
      <c r="A175" s="54" t="s">
        <v>589</v>
      </c>
      <c r="B175" s="27" t="s">
        <v>1008</v>
      </c>
      <c r="C175" s="27" t="s">
        <v>1598</v>
      </c>
      <c r="D175" s="27" t="s">
        <v>124</v>
      </c>
      <c r="E175" s="38">
        <v>4</v>
      </c>
      <c r="F175" s="39">
        <v>0.75</v>
      </c>
      <c r="G175" s="27" t="s">
        <v>1186</v>
      </c>
      <c r="H175" s="48">
        <v>420</v>
      </c>
      <c r="I175" s="25" t="s">
        <v>1070</v>
      </c>
      <c r="J175" s="38" t="s">
        <v>42</v>
      </c>
      <c r="K175" s="38" t="s">
        <v>42</v>
      </c>
      <c r="L175" s="27" t="s">
        <v>42</v>
      </c>
      <c r="M175" s="38" t="s">
        <v>42</v>
      </c>
      <c r="N175" s="27" t="s">
        <v>42</v>
      </c>
    </row>
    <row r="176" spans="1:14" s="5" customFormat="1" ht="61.5" customHeight="1" x14ac:dyDescent="0.25">
      <c r="A176" s="54" t="s">
        <v>590</v>
      </c>
      <c r="B176" s="27" t="s">
        <v>1008</v>
      </c>
      <c r="C176" s="27" t="s">
        <v>1599</v>
      </c>
      <c r="D176" s="27" t="s">
        <v>123</v>
      </c>
      <c r="E176" s="38">
        <v>5</v>
      </c>
      <c r="F176" s="39">
        <v>0.7</v>
      </c>
      <c r="G176" s="27" t="s">
        <v>1069</v>
      </c>
      <c r="H176" s="48">
        <v>83</v>
      </c>
      <c r="I176" s="25" t="s">
        <v>1071</v>
      </c>
      <c r="J176" s="38" t="s">
        <v>42</v>
      </c>
      <c r="K176" s="38" t="s">
        <v>42</v>
      </c>
      <c r="L176" s="27" t="s">
        <v>42</v>
      </c>
      <c r="M176" s="38" t="s">
        <v>42</v>
      </c>
      <c r="N176" s="27" t="s">
        <v>42</v>
      </c>
    </row>
    <row r="177" spans="1:14" s="5" customFormat="1" ht="61.5" customHeight="1" x14ac:dyDescent="0.25">
      <c r="A177" s="54" t="s">
        <v>591</v>
      </c>
      <c r="B177" s="27" t="s">
        <v>1008</v>
      </c>
      <c r="C177" s="27" t="s">
        <v>1650</v>
      </c>
      <c r="D177" s="27" t="s">
        <v>183</v>
      </c>
      <c r="E177" s="38">
        <v>2</v>
      </c>
      <c r="F177" s="39">
        <v>1.5</v>
      </c>
      <c r="G177" s="27" t="s">
        <v>1187</v>
      </c>
      <c r="H177" s="48">
        <v>141</v>
      </c>
      <c r="I177" s="25" t="s">
        <v>1072</v>
      </c>
      <c r="J177" s="38" t="s">
        <v>42</v>
      </c>
      <c r="K177" s="38" t="s">
        <v>42</v>
      </c>
      <c r="L177" s="27" t="s">
        <v>42</v>
      </c>
      <c r="M177" s="38" t="s">
        <v>42</v>
      </c>
      <c r="N177" s="27" t="s">
        <v>42</v>
      </c>
    </row>
    <row r="178" spans="1:14" s="7" customFormat="1" ht="80.25" customHeight="1" x14ac:dyDescent="0.25">
      <c r="A178" s="54" t="s">
        <v>592</v>
      </c>
      <c r="B178" s="27" t="s">
        <v>1008</v>
      </c>
      <c r="C178" s="27" t="s">
        <v>577</v>
      </c>
      <c r="D178" s="24" t="s">
        <v>184</v>
      </c>
      <c r="E178" s="33">
        <v>1</v>
      </c>
      <c r="F178" s="42">
        <v>0.75</v>
      </c>
      <c r="G178" s="25" t="s">
        <v>186</v>
      </c>
      <c r="H178" s="49" t="s">
        <v>43</v>
      </c>
      <c r="I178" s="25" t="s">
        <v>185</v>
      </c>
      <c r="J178" s="38" t="s">
        <v>42</v>
      </c>
      <c r="K178" s="38" t="s">
        <v>42</v>
      </c>
      <c r="L178" s="27" t="s">
        <v>42</v>
      </c>
      <c r="M178" s="38" t="s">
        <v>42</v>
      </c>
      <c r="N178" s="27" t="s">
        <v>42</v>
      </c>
    </row>
    <row r="179" spans="1:14" ht="80.25" customHeight="1" x14ac:dyDescent="0.25">
      <c r="A179" s="54" t="s">
        <v>593</v>
      </c>
      <c r="B179" s="27" t="s">
        <v>1008</v>
      </c>
      <c r="C179" s="30" t="s">
        <v>472</v>
      </c>
      <c r="D179" s="24" t="s">
        <v>9</v>
      </c>
      <c r="E179" s="38">
        <v>1</v>
      </c>
      <c r="F179" s="39">
        <v>1.1000000000000001</v>
      </c>
      <c r="G179" s="25" t="s">
        <v>208</v>
      </c>
      <c r="H179" s="49" t="s">
        <v>43</v>
      </c>
      <c r="I179" s="25" t="s">
        <v>207</v>
      </c>
      <c r="J179" s="38">
        <f t="shared" ref="J179:J180" si="22">K179+M179</f>
        <v>10</v>
      </c>
      <c r="K179" s="38">
        <v>10</v>
      </c>
      <c r="L179" s="25" t="s">
        <v>42</v>
      </c>
      <c r="M179" s="38">
        <v>0</v>
      </c>
      <c r="N179" s="25" t="s">
        <v>42</v>
      </c>
    </row>
    <row r="180" spans="1:14" ht="80.25" customHeight="1" x14ac:dyDescent="0.25">
      <c r="A180" s="54" t="s">
        <v>594</v>
      </c>
      <c r="B180" s="57" t="s">
        <v>1008</v>
      </c>
      <c r="C180" s="31" t="s">
        <v>551</v>
      </c>
      <c r="D180" s="24" t="s">
        <v>219</v>
      </c>
      <c r="E180" s="38">
        <v>1</v>
      </c>
      <c r="F180" s="39">
        <v>0.75</v>
      </c>
      <c r="G180" s="32" t="s">
        <v>216</v>
      </c>
      <c r="H180" s="48">
        <v>1</v>
      </c>
      <c r="I180" s="31" t="s">
        <v>220</v>
      </c>
      <c r="J180" s="38">
        <f t="shared" si="22"/>
        <v>1</v>
      </c>
      <c r="K180" s="38">
        <v>1</v>
      </c>
      <c r="L180" s="25" t="s">
        <v>215</v>
      </c>
      <c r="M180" s="38">
        <v>0</v>
      </c>
      <c r="N180" s="25" t="s">
        <v>42</v>
      </c>
    </row>
    <row r="181" spans="1:14" ht="67.5" customHeight="1" x14ac:dyDescent="0.25">
      <c r="A181" s="54" t="s">
        <v>595</v>
      </c>
      <c r="B181" s="27" t="s">
        <v>1008</v>
      </c>
      <c r="C181" s="24" t="s">
        <v>473</v>
      </c>
      <c r="D181" s="24" t="s">
        <v>214</v>
      </c>
      <c r="E181" s="38">
        <v>1</v>
      </c>
      <c r="F181" s="39">
        <v>6</v>
      </c>
      <c r="G181" s="25" t="s">
        <v>1474</v>
      </c>
      <c r="H181" s="48">
        <v>1</v>
      </c>
      <c r="I181" s="25" t="s">
        <v>213</v>
      </c>
      <c r="J181" s="38">
        <f t="shared" ref="J181" si="23">K181+M181</f>
        <v>0</v>
      </c>
      <c r="K181" s="38">
        <v>0</v>
      </c>
      <c r="L181" s="25" t="s">
        <v>42</v>
      </c>
      <c r="M181" s="38">
        <v>0</v>
      </c>
      <c r="N181" s="25" t="s">
        <v>42</v>
      </c>
    </row>
    <row r="182" spans="1:14" ht="75" customHeight="1" x14ac:dyDescent="0.25">
      <c r="A182" s="54" t="s">
        <v>596</v>
      </c>
      <c r="B182" s="27" t="s">
        <v>1008</v>
      </c>
      <c r="C182" s="24" t="s">
        <v>541</v>
      </c>
      <c r="D182" s="24" t="s">
        <v>251</v>
      </c>
      <c r="E182" s="38">
        <v>1</v>
      </c>
      <c r="F182" s="39">
        <v>6</v>
      </c>
      <c r="G182" s="25" t="s">
        <v>186</v>
      </c>
      <c r="H182" s="48">
        <v>1</v>
      </c>
      <c r="I182" s="25" t="s">
        <v>252</v>
      </c>
      <c r="J182" s="38">
        <f t="shared" ref="J182:J183" si="24">K182+M182</f>
        <v>0</v>
      </c>
      <c r="K182" s="38">
        <v>0</v>
      </c>
      <c r="L182" s="25" t="s">
        <v>42</v>
      </c>
      <c r="M182" s="38">
        <v>0</v>
      </c>
      <c r="N182" s="25" t="s">
        <v>42</v>
      </c>
    </row>
    <row r="183" spans="1:14" ht="76.5" customHeight="1" x14ac:dyDescent="0.25">
      <c r="A183" s="54" t="s">
        <v>597</v>
      </c>
      <c r="B183" s="27" t="s">
        <v>1008</v>
      </c>
      <c r="C183" s="24" t="s">
        <v>474</v>
      </c>
      <c r="D183" s="24" t="s">
        <v>210</v>
      </c>
      <c r="E183" s="38">
        <v>1</v>
      </c>
      <c r="F183" s="39">
        <v>1.1000000000000001</v>
      </c>
      <c r="G183" s="25" t="s">
        <v>208</v>
      </c>
      <c r="H183" s="49" t="s">
        <v>43</v>
      </c>
      <c r="I183" s="25" t="s">
        <v>207</v>
      </c>
      <c r="J183" s="38">
        <f t="shared" si="24"/>
        <v>0</v>
      </c>
      <c r="K183" s="38">
        <v>0</v>
      </c>
      <c r="L183" s="25" t="s">
        <v>42</v>
      </c>
      <c r="M183" s="38">
        <v>0</v>
      </c>
      <c r="N183" s="25" t="s">
        <v>42</v>
      </c>
    </row>
    <row r="184" spans="1:14" ht="87.75" customHeight="1" x14ac:dyDescent="0.25">
      <c r="A184" s="54" t="s">
        <v>598</v>
      </c>
      <c r="B184" s="27" t="s">
        <v>1008</v>
      </c>
      <c r="C184" s="24" t="s">
        <v>475</v>
      </c>
      <c r="D184" s="24" t="s">
        <v>188</v>
      </c>
      <c r="E184" s="38">
        <v>1</v>
      </c>
      <c r="F184" s="39">
        <v>0.75</v>
      </c>
      <c r="G184" s="25" t="s">
        <v>187</v>
      </c>
      <c r="H184" s="49" t="s">
        <v>43</v>
      </c>
      <c r="I184" s="25" t="s">
        <v>189</v>
      </c>
      <c r="J184" s="49" t="s">
        <v>42</v>
      </c>
      <c r="K184" s="49" t="s">
        <v>42</v>
      </c>
      <c r="L184" s="25" t="s">
        <v>42</v>
      </c>
      <c r="M184" s="49" t="s">
        <v>42</v>
      </c>
      <c r="N184" s="25" t="s">
        <v>42</v>
      </c>
    </row>
    <row r="185" spans="1:14" ht="63" x14ac:dyDescent="0.25">
      <c r="A185" s="54" t="s">
        <v>599</v>
      </c>
      <c r="B185" s="27" t="s">
        <v>1008</v>
      </c>
      <c r="C185" s="24" t="s">
        <v>476</v>
      </c>
      <c r="D185" s="24" t="s">
        <v>223</v>
      </c>
      <c r="E185" s="38">
        <v>1</v>
      </c>
      <c r="F185" s="39">
        <v>6</v>
      </c>
      <c r="G185" s="25" t="s">
        <v>1474</v>
      </c>
      <c r="H185" s="48">
        <v>1</v>
      </c>
      <c r="I185" s="25" t="s">
        <v>225</v>
      </c>
      <c r="J185" s="38">
        <f t="shared" ref="J185:J190" si="25">K185+M185</f>
        <v>0</v>
      </c>
      <c r="K185" s="48">
        <v>0</v>
      </c>
      <c r="L185" s="25" t="s">
        <v>42</v>
      </c>
      <c r="M185" s="48">
        <v>0</v>
      </c>
      <c r="N185" s="25" t="s">
        <v>42</v>
      </c>
    </row>
    <row r="186" spans="1:14" ht="99" customHeight="1" x14ac:dyDescent="0.25">
      <c r="A186" s="54" t="s">
        <v>600</v>
      </c>
      <c r="B186" s="27" t="s">
        <v>1008</v>
      </c>
      <c r="C186" s="24" t="s">
        <v>477</v>
      </c>
      <c r="D186" s="24" t="s">
        <v>116</v>
      </c>
      <c r="E186" s="38">
        <v>1</v>
      </c>
      <c r="F186" s="39">
        <v>0.75</v>
      </c>
      <c r="G186" s="25" t="s">
        <v>227</v>
      </c>
      <c r="H186" s="48">
        <v>1</v>
      </c>
      <c r="I186" s="25" t="s">
        <v>224</v>
      </c>
      <c r="J186" s="38">
        <f t="shared" si="25"/>
        <v>0</v>
      </c>
      <c r="K186" s="48">
        <v>0</v>
      </c>
      <c r="L186" s="25" t="s">
        <v>42</v>
      </c>
      <c r="M186" s="48">
        <v>0</v>
      </c>
      <c r="N186" s="25" t="s">
        <v>42</v>
      </c>
    </row>
    <row r="187" spans="1:14" ht="94.5" x14ac:dyDescent="0.25">
      <c r="A187" s="54" t="s">
        <v>601</v>
      </c>
      <c r="B187" s="27" t="s">
        <v>1008</v>
      </c>
      <c r="C187" s="24" t="s">
        <v>478</v>
      </c>
      <c r="D187" s="24" t="s">
        <v>116</v>
      </c>
      <c r="E187" s="38">
        <v>1</v>
      </c>
      <c r="F187" s="39">
        <v>0.75</v>
      </c>
      <c r="G187" s="25" t="s">
        <v>228</v>
      </c>
      <c r="H187" s="48">
        <v>1</v>
      </c>
      <c r="I187" s="25" t="s">
        <v>226</v>
      </c>
      <c r="J187" s="38">
        <f t="shared" si="25"/>
        <v>0</v>
      </c>
      <c r="K187" s="48">
        <v>0</v>
      </c>
      <c r="L187" s="25" t="s">
        <v>42</v>
      </c>
      <c r="M187" s="48">
        <v>0</v>
      </c>
      <c r="N187" s="25" t="s">
        <v>42</v>
      </c>
    </row>
    <row r="188" spans="1:14" ht="72.75" customHeight="1" x14ac:dyDescent="0.25">
      <c r="A188" s="54" t="s">
        <v>602</v>
      </c>
      <c r="B188" s="27" t="s">
        <v>1008</v>
      </c>
      <c r="C188" s="24" t="s">
        <v>581</v>
      </c>
      <c r="D188" s="24" t="s">
        <v>191</v>
      </c>
      <c r="E188" s="38">
        <v>1</v>
      </c>
      <c r="F188" s="39">
        <v>0.75</v>
      </c>
      <c r="G188" s="25" t="s">
        <v>1078</v>
      </c>
      <c r="H188" s="49" t="s">
        <v>43</v>
      </c>
      <c r="I188" s="25" t="s">
        <v>192</v>
      </c>
      <c r="J188" s="38">
        <f t="shared" si="25"/>
        <v>0</v>
      </c>
      <c r="K188" s="49" t="s">
        <v>96</v>
      </c>
      <c r="L188" s="25" t="s">
        <v>42</v>
      </c>
      <c r="M188" s="49" t="s">
        <v>96</v>
      </c>
      <c r="N188" s="25" t="s">
        <v>42</v>
      </c>
    </row>
    <row r="189" spans="1:14" ht="76.5" customHeight="1" x14ac:dyDescent="0.25">
      <c r="A189" s="54" t="s">
        <v>603</v>
      </c>
      <c r="B189" s="27" t="s">
        <v>1008</v>
      </c>
      <c r="C189" s="24" t="s">
        <v>479</v>
      </c>
      <c r="D189" s="24" t="s">
        <v>196</v>
      </c>
      <c r="E189" s="38">
        <v>1</v>
      </c>
      <c r="F189" s="39">
        <v>1.1000000000000001</v>
      </c>
      <c r="G189" s="25" t="s">
        <v>197</v>
      </c>
      <c r="H189" s="49" t="s">
        <v>43</v>
      </c>
      <c r="I189" s="25" t="s">
        <v>198</v>
      </c>
      <c r="J189" s="38">
        <f t="shared" si="25"/>
        <v>0</v>
      </c>
      <c r="K189" s="49" t="s">
        <v>96</v>
      </c>
      <c r="L189" s="25" t="s">
        <v>42</v>
      </c>
      <c r="M189" s="49" t="s">
        <v>96</v>
      </c>
      <c r="N189" s="25" t="s">
        <v>42</v>
      </c>
    </row>
    <row r="190" spans="1:14" ht="76.5" customHeight="1" x14ac:dyDescent="0.25">
      <c r="A190" s="54" t="s">
        <v>604</v>
      </c>
      <c r="B190" s="27" t="s">
        <v>1008</v>
      </c>
      <c r="C190" s="24" t="s">
        <v>1602</v>
      </c>
      <c r="D190" s="24" t="s">
        <v>199</v>
      </c>
      <c r="E190" s="38">
        <v>1</v>
      </c>
      <c r="F190" s="39">
        <v>1.1000000000000001</v>
      </c>
      <c r="G190" s="25" t="s">
        <v>1603</v>
      </c>
      <c r="H190" s="49" t="s">
        <v>43</v>
      </c>
      <c r="I190" s="25" t="s">
        <v>150</v>
      </c>
      <c r="J190" s="38">
        <f t="shared" si="25"/>
        <v>0</v>
      </c>
      <c r="K190" s="49" t="s">
        <v>96</v>
      </c>
      <c r="L190" s="25" t="s">
        <v>42</v>
      </c>
      <c r="M190" s="49" t="s">
        <v>96</v>
      </c>
      <c r="N190" s="25" t="s">
        <v>42</v>
      </c>
    </row>
    <row r="191" spans="1:14" ht="94.5" customHeight="1" x14ac:dyDescent="0.25">
      <c r="A191" s="54" t="s">
        <v>605</v>
      </c>
      <c r="B191" s="27" t="s">
        <v>1008</v>
      </c>
      <c r="C191" s="24" t="s">
        <v>480</v>
      </c>
      <c r="D191" s="24" t="s">
        <v>211</v>
      </c>
      <c r="E191" s="38">
        <v>1</v>
      </c>
      <c r="F191" s="39">
        <v>1.1000000000000001</v>
      </c>
      <c r="G191" s="25" t="s">
        <v>208</v>
      </c>
      <c r="H191" s="49" t="s">
        <v>43</v>
      </c>
      <c r="I191" s="25" t="s">
        <v>207</v>
      </c>
      <c r="J191" s="38">
        <f t="shared" ref="J191:J194" si="26">K191+M191</f>
        <v>0</v>
      </c>
      <c r="K191" s="49" t="s">
        <v>96</v>
      </c>
      <c r="L191" s="25" t="s">
        <v>42</v>
      </c>
      <c r="M191" s="49" t="s">
        <v>96</v>
      </c>
      <c r="N191" s="25" t="s">
        <v>42</v>
      </c>
    </row>
    <row r="192" spans="1:14" ht="76.5" customHeight="1" x14ac:dyDescent="0.25">
      <c r="A192" s="54" t="s">
        <v>606</v>
      </c>
      <c r="B192" s="57" t="s">
        <v>1008</v>
      </c>
      <c r="C192" s="31" t="s">
        <v>481</v>
      </c>
      <c r="D192" s="31" t="s">
        <v>209</v>
      </c>
      <c r="E192" s="43">
        <v>1</v>
      </c>
      <c r="F192" s="44">
        <v>1.1000000000000001</v>
      </c>
      <c r="G192" s="32" t="s">
        <v>208</v>
      </c>
      <c r="H192" s="51" t="s">
        <v>43</v>
      </c>
      <c r="I192" s="32" t="s">
        <v>207</v>
      </c>
      <c r="J192" s="43">
        <f t="shared" si="26"/>
        <v>0</v>
      </c>
      <c r="K192" s="51" t="s">
        <v>96</v>
      </c>
      <c r="L192" s="32" t="s">
        <v>42</v>
      </c>
      <c r="M192" s="51" t="s">
        <v>96</v>
      </c>
      <c r="N192" s="32" t="s">
        <v>42</v>
      </c>
    </row>
    <row r="193" spans="1:14" ht="99" customHeight="1" x14ac:dyDescent="0.25">
      <c r="A193" s="54" t="s">
        <v>607</v>
      </c>
      <c r="B193" s="57" t="s">
        <v>1008</v>
      </c>
      <c r="C193" s="31" t="s">
        <v>552</v>
      </c>
      <c r="D193" s="31" t="s">
        <v>217</v>
      </c>
      <c r="E193" s="43">
        <v>1</v>
      </c>
      <c r="F193" s="44">
        <v>0.75</v>
      </c>
      <c r="G193" s="32" t="s">
        <v>216</v>
      </c>
      <c r="H193" s="52">
        <v>1</v>
      </c>
      <c r="I193" s="32" t="s">
        <v>218</v>
      </c>
      <c r="J193" s="43">
        <f t="shared" si="26"/>
        <v>0</v>
      </c>
      <c r="K193" s="52">
        <v>0</v>
      </c>
      <c r="L193" s="32" t="s">
        <v>42</v>
      </c>
      <c r="M193" s="52">
        <v>0</v>
      </c>
      <c r="N193" s="32" t="s">
        <v>42</v>
      </c>
    </row>
    <row r="194" spans="1:14" ht="103.5" customHeight="1" x14ac:dyDescent="0.25">
      <c r="A194" s="54" t="s">
        <v>608</v>
      </c>
      <c r="B194" s="57" t="s">
        <v>1008</v>
      </c>
      <c r="C194" s="31" t="s">
        <v>553</v>
      </c>
      <c r="D194" s="31" t="s">
        <v>222</v>
      </c>
      <c r="E194" s="43">
        <v>2</v>
      </c>
      <c r="F194" s="44">
        <v>0.75</v>
      </c>
      <c r="G194" s="32" t="s">
        <v>216</v>
      </c>
      <c r="H194" s="52">
        <v>2</v>
      </c>
      <c r="I194" s="31" t="s">
        <v>221</v>
      </c>
      <c r="J194" s="43">
        <f t="shared" si="26"/>
        <v>0</v>
      </c>
      <c r="K194" s="52">
        <v>0</v>
      </c>
      <c r="L194" s="32" t="s">
        <v>42</v>
      </c>
      <c r="M194" s="52">
        <v>0</v>
      </c>
      <c r="N194" s="32" t="s">
        <v>42</v>
      </c>
    </row>
    <row r="195" spans="1:14" ht="66.75" customHeight="1" x14ac:dyDescent="0.25">
      <c r="A195" s="54" t="s">
        <v>609</v>
      </c>
      <c r="B195" s="27" t="s">
        <v>1008</v>
      </c>
      <c r="C195" s="24" t="s">
        <v>1630</v>
      </c>
      <c r="D195" s="24" t="s">
        <v>1077</v>
      </c>
      <c r="E195" s="38">
        <v>2</v>
      </c>
      <c r="F195" s="39">
        <v>2.2000000000000002</v>
      </c>
      <c r="G195" s="25" t="s">
        <v>1631</v>
      </c>
      <c r="H195" s="49" t="s">
        <v>229</v>
      </c>
      <c r="I195" s="25" t="s">
        <v>1632</v>
      </c>
      <c r="J195" s="38">
        <f>K195+M195</f>
        <v>0</v>
      </c>
      <c r="K195" s="48">
        <v>0</v>
      </c>
      <c r="L195" s="25" t="s">
        <v>42</v>
      </c>
      <c r="M195" s="48">
        <v>0</v>
      </c>
      <c r="N195" s="25" t="s">
        <v>42</v>
      </c>
    </row>
    <row r="196" spans="1:14" ht="90" customHeight="1" x14ac:dyDescent="0.25">
      <c r="A196" s="54" t="s">
        <v>610</v>
      </c>
      <c r="B196" s="27" t="s">
        <v>1008</v>
      </c>
      <c r="C196" s="24" t="s">
        <v>1608</v>
      </c>
      <c r="D196" s="24" t="s">
        <v>233</v>
      </c>
      <c r="E196" s="38">
        <v>4</v>
      </c>
      <c r="F196" s="39">
        <v>3</v>
      </c>
      <c r="G196" s="25" t="s">
        <v>234</v>
      </c>
      <c r="H196" s="48">
        <v>1</v>
      </c>
      <c r="I196" s="25" t="s">
        <v>235</v>
      </c>
      <c r="J196" s="38">
        <f t="shared" ref="J196" si="27">K196+M196</f>
        <v>0</v>
      </c>
      <c r="K196" s="48">
        <v>0</v>
      </c>
      <c r="L196" s="25" t="s">
        <v>42</v>
      </c>
      <c r="M196" s="48">
        <v>0</v>
      </c>
      <c r="N196" s="25" t="s">
        <v>42</v>
      </c>
    </row>
    <row r="197" spans="1:14" ht="47.25" x14ac:dyDescent="0.25">
      <c r="A197" s="54" t="s">
        <v>611</v>
      </c>
      <c r="B197" s="27" t="s">
        <v>1008</v>
      </c>
      <c r="C197" s="24" t="s">
        <v>482</v>
      </c>
      <c r="D197" s="24" t="s">
        <v>240</v>
      </c>
      <c r="E197" s="38">
        <v>2</v>
      </c>
      <c r="F197" s="39">
        <v>1.2</v>
      </c>
      <c r="G197" s="25" t="s">
        <v>241</v>
      </c>
      <c r="H197" s="48">
        <v>1</v>
      </c>
      <c r="I197" s="25" t="s">
        <v>242</v>
      </c>
      <c r="J197" s="38">
        <f t="shared" ref="J197:J200" si="28">K197+M197</f>
        <v>0</v>
      </c>
      <c r="K197" s="48">
        <v>0</v>
      </c>
      <c r="L197" s="25" t="s">
        <v>42</v>
      </c>
      <c r="M197" s="48">
        <v>0</v>
      </c>
      <c r="N197" s="25" t="s">
        <v>42</v>
      </c>
    </row>
    <row r="198" spans="1:14" ht="47.25" x14ac:dyDescent="0.25">
      <c r="A198" s="54" t="s">
        <v>612</v>
      </c>
      <c r="B198" s="27" t="s">
        <v>1008</v>
      </c>
      <c r="C198" s="24" t="s">
        <v>243</v>
      </c>
      <c r="D198" s="24" t="s">
        <v>9</v>
      </c>
      <c r="E198" s="38">
        <v>3</v>
      </c>
      <c r="F198" s="39">
        <v>3.3</v>
      </c>
      <c r="G198" s="25" t="s">
        <v>1102</v>
      </c>
      <c r="H198" s="48">
        <v>2</v>
      </c>
      <c r="I198" s="25" t="s">
        <v>244</v>
      </c>
      <c r="J198" s="38">
        <f t="shared" si="28"/>
        <v>0</v>
      </c>
      <c r="K198" s="48">
        <v>0</v>
      </c>
      <c r="L198" s="25" t="s">
        <v>42</v>
      </c>
      <c r="M198" s="48">
        <v>0</v>
      </c>
      <c r="N198" s="25" t="s">
        <v>42</v>
      </c>
    </row>
    <row r="199" spans="1:14" ht="63" x14ac:dyDescent="0.25">
      <c r="A199" s="54" t="s">
        <v>613</v>
      </c>
      <c r="B199" s="27" t="s">
        <v>1008</v>
      </c>
      <c r="C199" s="24" t="s">
        <v>554</v>
      </c>
      <c r="D199" s="24" t="s">
        <v>222</v>
      </c>
      <c r="E199" s="38">
        <v>1</v>
      </c>
      <c r="F199" s="39">
        <v>0.75</v>
      </c>
      <c r="G199" s="25" t="s">
        <v>216</v>
      </c>
      <c r="H199" s="48">
        <v>1</v>
      </c>
      <c r="I199" s="25" t="s">
        <v>245</v>
      </c>
      <c r="J199" s="38">
        <f t="shared" si="28"/>
        <v>0</v>
      </c>
      <c r="K199" s="48">
        <v>0</v>
      </c>
      <c r="L199" s="25" t="s">
        <v>42</v>
      </c>
      <c r="M199" s="48">
        <v>0</v>
      </c>
      <c r="N199" s="25" t="s">
        <v>42</v>
      </c>
    </row>
    <row r="200" spans="1:14" ht="63" x14ac:dyDescent="0.25">
      <c r="A200" s="54" t="s">
        <v>614</v>
      </c>
      <c r="B200" s="27" t="s">
        <v>1008</v>
      </c>
      <c r="C200" s="24" t="s">
        <v>555</v>
      </c>
      <c r="D200" s="24" t="s">
        <v>246</v>
      </c>
      <c r="E200" s="38">
        <v>1</v>
      </c>
      <c r="F200" s="39">
        <v>0.75</v>
      </c>
      <c r="G200" s="25" t="s">
        <v>216</v>
      </c>
      <c r="H200" s="48">
        <v>1</v>
      </c>
      <c r="I200" s="25" t="s">
        <v>247</v>
      </c>
      <c r="J200" s="38">
        <f t="shared" si="28"/>
        <v>0</v>
      </c>
      <c r="K200" s="48">
        <v>0</v>
      </c>
      <c r="L200" s="25" t="s">
        <v>42</v>
      </c>
      <c r="M200" s="48">
        <v>0</v>
      </c>
      <c r="N200" s="25" t="s">
        <v>42</v>
      </c>
    </row>
    <row r="201" spans="1:14" ht="63" x14ac:dyDescent="0.25">
      <c r="A201" s="54" t="s">
        <v>615</v>
      </c>
      <c r="B201" s="27" t="s">
        <v>1008</v>
      </c>
      <c r="C201" s="24" t="s">
        <v>483</v>
      </c>
      <c r="D201" s="24" t="s">
        <v>116</v>
      </c>
      <c r="E201" s="38">
        <v>1</v>
      </c>
      <c r="F201" s="39">
        <v>0.75</v>
      </c>
      <c r="G201" s="25" t="s">
        <v>248</v>
      </c>
      <c r="H201" s="48">
        <v>3</v>
      </c>
      <c r="I201" s="25" t="s">
        <v>249</v>
      </c>
      <c r="J201" s="38">
        <f t="shared" ref="J201:J202" si="29">K201+M201</f>
        <v>0</v>
      </c>
      <c r="K201" s="48">
        <v>0</v>
      </c>
      <c r="L201" s="25" t="s">
        <v>42</v>
      </c>
      <c r="M201" s="48">
        <v>0</v>
      </c>
      <c r="N201" s="25" t="s">
        <v>42</v>
      </c>
    </row>
    <row r="202" spans="1:14" ht="63" x14ac:dyDescent="0.25">
      <c r="A202" s="54" t="s">
        <v>616</v>
      </c>
      <c r="B202" s="27" t="s">
        <v>1008</v>
      </c>
      <c r="C202" s="24" t="s">
        <v>484</v>
      </c>
      <c r="D202" s="24" t="s">
        <v>116</v>
      </c>
      <c r="E202" s="38">
        <v>1</v>
      </c>
      <c r="F202" s="39">
        <v>0.75</v>
      </c>
      <c r="G202" s="25" t="s">
        <v>248</v>
      </c>
      <c r="H202" s="48">
        <v>2</v>
      </c>
      <c r="I202" s="25" t="s">
        <v>250</v>
      </c>
      <c r="J202" s="38">
        <f t="shared" si="29"/>
        <v>0</v>
      </c>
      <c r="K202" s="48">
        <v>0</v>
      </c>
      <c r="L202" s="25" t="s">
        <v>42</v>
      </c>
      <c r="M202" s="48">
        <v>0</v>
      </c>
      <c r="N202" s="25" t="s">
        <v>42</v>
      </c>
    </row>
    <row r="203" spans="1:14" ht="78.75" customHeight="1" x14ac:dyDescent="0.25">
      <c r="A203" s="54" t="s">
        <v>617</v>
      </c>
      <c r="B203" s="27" t="s">
        <v>1008</v>
      </c>
      <c r="C203" s="24" t="s">
        <v>485</v>
      </c>
      <c r="D203" s="24" t="s">
        <v>253</v>
      </c>
      <c r="E203" s="38">
        <v>1</v>
      </c>
      <c r="F203" s="39">
        <v>1.1000000000000001</v>
      </c>
      <c r="G203" s="25" t="s">
        <v>1474</v>
      </c>
      <c r="H203" s="49" t="s">
        <v>43</v>
      </c>
      <c r="I203" s="25" t="s">
        <v>213</v>
      </c>
      <c r="J203" s="38">
        <f t="shared" ref="J203" si="30">K203+M203</f>
        <v>0</v>
      </c>
      <c r="K203" s="38">
        <v>0</v>
      </c>
      <c r="L203" s="25" t="s">
        <v>42</v>
      </c>
      <c r="M203" s="48">
        <v>0</v>
      </c>
      <c r="N203" s="25" t="s">
        <v>42</v>
      </c>
    </row>
    <row r="204" spans="1:14" ht="84" customHeight="1" x14ac:dyDescent="0.25">
      <c r="A204" s="54" t="s">
        <v>618</v>
      </c>
      <c r="B204" s="27" t="s">
        <v>1008</v>
      </c>
      <c r="C204" s="24" t="s">
        <v>1651</v>
      </c>
      <c r="D204" s="24" t="s">
        <v>254</v>
      </c>
      <c r="E204" s="38">
        <v>2</v>
      </c>
      <c r="F204" s="39">
        <v>2.2000000000000002</v>
      </c>
      <c r="G204" s="25" t="s">
        <v>1079</v>
      </c>
      <c r="H204" s="49" t="s">
        <v>43</v>
      </c>
      <c r="I204" s="25" t="s">
        <v>1191</v>
      </c>
      <c r="J204" s="38">
        <f t="shared" ref="J204" si="31">K204+M204</f>
        <v>0</v>
      </c>
      <c r="K204" s="38">
        <v>0</v>
      </c>
      <c r="L204" s="25" t="s">
        <v>42</v>
      </c>
      <c r="M204" s="48">
        <v>0</v>
      </c>
      <c r="N204" s="25" t="s">
        <v>42</v>
      </c>
    </row>
    <row r="205" spans="1:14" ht="89.25" customHeight="1" x14ac:dyDescent="0.25">
      <c r="A205" s="54" t="s">
        <v>619</v>
      </c>
      <c r="B205" s="27" t="s">
        <v>1008</v>
      </c>
      <c r="C205" s="24" t="s">
        <v>486</v>
      </c>
      <c r="D205" s="24" t="s">
        <v>255</v>
      </c>
      <c r="E205" s="38">
        <v>1</v>
      </c>
      <c r="F205" s="39">
        <v>0.75</v>
      </c>
      <c r="G205" s="25" t="s">
        <v>259</v>
      </c>
      <c r="H205" s="49" t="s">
        <v>43</v>
      </c>
      <c r="I205" s="25" t="s">
        <v>256</v>
      </c>
      <c r="J205" s="38">
        <f t="shared" ref="J205:J207" si="32">K205+M205</f>
        <v>0</v>
      </c>
      <c r="K205" s="38">
        <v>0</v>
      </c>
      <c r="L205" s="25" t="s">
        <v>42</v>
      </c>
      <c r="M205" s="48">
        <v>0</v>
      </c>
      <c r="N205" s="25" t="s">
        <v>42</v>
      </c>
    </row>
    <row r="206" spans="1:14" ht="89.25" customHeight="1" x14ac:dyDescent="0.25">
      <c r="A206" s="54" t="s">
        <v>620</v>
      </c>
      <c r="B206" s="27" t="s">
        <v>1008</v>
      </c>
      <c r="C206" s="24" t="s">
        <v>487</v>
      </c>
      <c r="D206" s="24" t="s">
        <v>255</v>
      </c>
      <c r="E206" s="38">
        <v>1</v>
      </c>
      <c r="F206" s="39">
        <v>0.75</v>
      </c>
      <c r="G206" s="25" t="s">
        <v>259</v>
      </c>
      <c r="H206" s="49" t="s">
        <v>43</v>
      </c>
      <c r="I206" s="25" t="s">
        <v>257</v>
      </c>
      <c r="J206" s="38">
        <f t="shared" si="32"/>
        <v>0</v>
      </c>
      <c r="K206" s="38">
        <v>0</v>
      </c>
      <c r="L206" s="25" t="s">
        <v>42</v>
      </c>
      <c r="M206" s="48">
        <v>0</v>
      </c>
      <c r="N206" s="25" t="s">
        <v>42</v>
      </c>
    </row>
    <row r="207" spans="1:14" ht="89.25" customHeight="1" x14ac:dyDescent="0.25">
      <c r="A207" s="54" t="s">
        <v>621</v>
      </c>
      <c r="B207" s="27" t="s">
        <v>1008</v>
      </c>
      <c r="C207" s="24" t="s">
        <v>488</v>
      </c>
      <c r="D207" s="24" t="s">
        <v>255</v>
      </c>
      <c r="E207" s="38">
        <v>1</v>
      </c>
      <c r="F207" s="39">
        <v>0.75</v>
      </c>
      <c r="G207" s="25" t="s">
        <v>259</v>
      </c>
      <c r="H207" s="49" t="s">
        <v>43</v>
      </c>
      <c r="I207" s="25" t="s">
        <v>258</v>
      </c>
      <c r="J207" s="38">
        <f t="shared" si="32"/>
        <v>0</v>
      </c>
      <c r="K207" s="38">
        <v>0</v>
      </c>
      <c r="L207" s="25" t="s">
        <v>42</v>
      </c>
      <c r="M207" s="48">
        <v>0</v>
      </c>
      <c r="N207" s="25" t="s">
        <v>42</v>
      </c>
    </row>
    <row r="208" spans="1:14" ht="89.25" customHeight="1" x14ac:dyDescent="0.25">
      <c r="A208" s="54" t="s">
        <v>622</v>
      </c>
      <c r="B208" s="27" t="s">
        <v>1008</v>
      </c>
      <c r="C208" s="24" t="s">
        <v>489</v>
      </c>
      <c r="D208" s="24" t="s">
        <v>260</v>
      </c>
      <c r="E208" s="38">
        <v>1</v>
      </c>
      <c r="F208" s="39">
        <v>1.1000000000000001</v>
      </c>
      <c r="G208" s="25" t="s">
        <v>262</v>
      </c>
      <c r="H208" s="49" t="s">
        <v>43</v>
      </c>
      <c r="I208" s="25" t="s">
        <v>261</v>
      </c>
      <c r="J208" s="38">
        <f t="shared" ref="J208" si="33">K208+M208</f>
        <v>0</v>
      </c>
      <c r="K208" s="38">
        <v>0</v>
      </c>
      <c r="L208" s="25" t="s">
        <v>42</v>
      </c>
      <c r="M208" s="48">
        <v>0</v>
      </c>
      <c r="N208" s="25" t="s">
        <v>42</v>
      </c>
    </row>
    <row r="209" spans="1:14" ht="71.25" customHeight="1" x14ac:dyDescent="0.25">
      <c r="A209" s="54" t="s">
        <v>623</v>
      </c>
      <c r="B209" s="27" t="s">
        <v>1008</v>
      </c>
      <c r="C209" s="24" t="s">
        <v>490</v>
      </c>
      <c r="D209" s="24" t="s">
        <v>263</v>
      </c>
      <c r="E209" s="38">
        <v>2</v>
      </c>
      <c r="F209" s="39">
        <v>1.5</v>
      </c>
      <c r="G209" s="25" t="s">
        <v>1080</v>
      </c>
      <c r="H209" s="49" t="s">
        <v>264</v>
      </c>
      <c r="I209" s="25" t="s">
        <v>115</v>
      </c>
      <c r="J209" s="38">
        <f t="shared" ref="J209" si="34">K209+M209</f>
        <v>0</v>
      </c>
      <c r="K209" s="38">
        <v>0</v>
      </c>
      <c r="L209" s="25" t="s">
        <v>42</v>
      </c>
      <c r="M209" s="48">
        <v>0</v>
      </c>
      <c r="N209" s="25" t="s">
        <v>42</v>
      </c>
    </row>
    <row r="210" spans="1:14" ht="78.75" x14ac:dyDescent="0.25">
      <c r="A210" s="54" t="s">
        <v>624</v>
      </c>
      <c r="B210" s="27" t="s">
        <v>1008</v>
      </c>
      <c r="C210" s="24" t="s">
        <v>491</v>
      </c>
      <c r="D210" s="24" t="s">
        <v>265</v>
      </c>
      <c r="E210" s="38">
        <v>1</v>
      </c>
      <c r="F210" s="39">
        <v>0.75</v>
      </c>
      <c r="G210" s="25" t="s">
        <v>266</v>
      </c>
      <c r="H210" s="49" t="s">
        <v>43</v>
      </c>
      <c r="I210" s="25" t="s">
        <v>267</v>
      </c>
      <c r="J210" s="38">
        <f t="shared" ref="J210:J211" si="35">K210+M210</f>
        <v>0</v>
      </c>
      <c r="K210" s="38">
        <v>0</v>
      </c>
      <c r="L210" s="25" t="s">
        <v>42</v>
      </c>
      <c r="M210" s="48">
        <v>0</v>
      </c>
      <c r="N210" s="25" t="s">
        <v>42</v>
      </c>
    </row>
    <row r="211" spans="1:14" ht="89.25" customHeight="1" x14ac:dyDescent="0.25">
      <c r="A211" s="54" t="s">
        <v>625</v>
      </c>
      <c r="B211" s="27" t="s">
        <v>1008</v>
      </c>
      <c r="C211" s="24" t="s">
        <v>492</v>
      </c>
      <c r="D211" s="24" t="s">
        <v>265</v>
      </c>
      <c r="E211" s="38">
        <v>1</v>
      </c>
      <c r="F211" s="39">
        <v>0.75</v>
      </c>
      <c r="G211" s="25" t="s">
        <v>266</v>
      </c>
      <c r="H211" s="49" t="s">
        <v>43</v>
      </c>
      <c r="I211" s="25" t="s">
        <v>267</v>
      </c>
      <c r="J211" s="38">
        <f t="shared" si="35"/>
        <v>0</v>
      </c>
      <c r="K211" s="38">
        <v>0</v>
      </c>
      <c r="L211" s="25" t="s">
        <v>42</v>
      </c>
      <c r="M211" s="48">
        <v>0</v>
      </c>
      <c r="N211" s="25" t="s">
        <v>42</v>
      </c>
    </row>
    <row r="212" spans="1:14" ht="63" x14ac:dyDescent="0.25">
      <c r="A212" s="54" t="s">
        <v>626</v>
      </c>
      <c r="B212" s="27" t="s">
        <v>1008</v>
      </c>
      <c r="C212" s="24" t="s">
        <v>493</v>
      </c>
      <c r="D212" s="24" t="s">
        <v>268</v>
      </c>
      <c r="E212" s="38">
        <v>1</v>
      </c>
      <c r="F212" s="39">
        <v>0.75</v>
      </c>
      <c r="G212" s="25" t="s">
        <v>269</v>
      </c>
      <c r="H212" s="49" t="s">
        <v>43</v>
      </c>
      <c r="I212" s="25" t="s">
        <v>270</v>
      </c>
      <c r="J212" s="38">
        <f t="shared" ref="J212" si="36">K212+M212</f>
        <v>0</v>
      </c>
      <c r="K212" s="38">
        <v>0</v>
      </c>
      <c r="L212" s="25" t="s">
        <v>42</v>
      </c>
      <c r="M212" s="48">
        <v>0</v>
      </c>
      <c r="N212" s="25" t="s">
        <v>42</v>
      </c>
    </row>
    <row r="213" spans="1:14" ht="95.25" customHeight="1" x14ac:dyDescent="0.25">
      <c r="A213" s="54" t="s">
        <v>627</v>
      </c>
      <c r="B213" s="27" t="s">
        <v>1008</v>
      </c>
      <c r="C213" s="24" t="s">
        <v>494</v>
      </c>
      <c r="D213" s="24" t="s">
        <v>271</v>
      </c>
      <c r="E213" s="38">
        <v>1</v>
      </c>
      <c r="F213" s="39">
        <v>0.75</v>
      </c>
      <c r="G213" s="25" t="s">
        <v>272</v>
      </c>
      <c r="H213" s="49" t="s">
        <v>43</v>
      </c>
      <c r="I213" s="25" t="s">
        <v>273</v>
      </c>
      <c r="J213" s="38">
        <f t="shared" ref="J213" si="37">K213+M213</f>
        <v>0</v>
      </c>
      <c r="K213" s="38">
        <v>0</v>
      </c>
      <c r="L213" s="25" t="s">
        <v>42</v>
      </c>
      <c r="M213" s="48">
        <v>0</v>
      </c>
      <c r="N213" s="25" t="s">
        <v>42</v>
      </c>
    </row>
    <row r="214" spans="1:14" ht="97.5" customHeight="1" x14ac:dyDescent="0.25">
      <c r="A214" s="54" t="s">
        <v>628</v>
      </c>
      <c r="B214" s="27" t="s">
        <v>1008</v>
      </c>
      <c r="C214" s="24" t="s">
        <v>495</v>
      </c>
      <c r="D214" s="24" t="s">
        <v>271</v>
      </c>
      <c r="E214" s="38">
        <v>1</v>
      </c>
      <c r="F214" s="39">
        <v>0.75</v>
      </c>
      <c r="G214" s="25" t="s">
        <v>272</v>
      </c>
      <c r="H214" s="49" t="s">
        <v>43</v>
      </c>
      <c r="I214" s="25" t="s">
        <v>274</v>
      </c>
      <c r="J214" s="38">
        <f t="shared" ref="J214" si="38">K214+M214</f>
        <v>0</v>
      </c>
      <c r="K214" s="38">
        <v>0</v>
      </c>
      <c r="L214" s="25" t="s">
        <v>42</v>
      </c>
      <c r="M214" s="48">
        <v>0</v>
      </c>
      <c r="N214" s="25" t="s">
        <v>42</v>
      </c>
    </row>
    <row r="215" spans="1:14" ht="78.75" x14ac:dyDescent="0.25">
      <c r="A215" s="54" t="s">
        <v>629</v>
      </c>
      <c r="B215" s="27" t="s">
        <v>1008</v>
      </c>
      <c r="C215" s="24" t="s">
        <v>496</v>
      </c>
      <c r="D215" s="24" t="s">
        <v>275</v>
      </c>
      <c r="E215" s="38">
        <v>1</v>
      </c>
      <c r="F215" s="39">
        <v>0.75</v>
      </c>
      <c r="G215" s="25" t="s">
        <v>276</v>
      </c>
      <c r="H215" s="49" t="s">
        <v>43</v>
      </c>
      <c r="I215" s="25" t="s">
        <v>277</v>
      </c>
      <c r="J215" s="38">
        <f t="shared" ref="J215" si="39">K215+M215</f>
        <v>0</v>
      </c>
      <c r="K215" s="38">
        <v>0</v>
      </c>
      <c r="L215" s="25" t="s">
        <v>42</v>
      </c>
      <c r="M215" s="48">
        <v>0</v>
      </c>
      <c r="N215" s="25" t="s">
        <v>42</v>
      </c>
    </row>
    <row r="216" spans="1:14" ht="78.75" x14ac:dyDescent="0.25">
      <c r="A216" s="54" t="s">
        <v>630</v>
      </c>
      <c r="B216" s="27" t="s">
        <v>1008</v>
      </c>
      <c r="C216" s="24" t="s">
        <v>556</v>
      </c>
      <c r="D216" s="24" t="s">
        <v>280</v>
      </c>
      <c r="E216" s="38">
        <v>1</v>
      </c>
      <c r="F216" s="39">
        <v>0.75</v>
      </c>
      <c r="G216" s="25" t="s">
        <v>281</v>
      </c>
      <c r="H216" s="48">
        <v>1</v>
      </c>
      <c r="I216" s="25" t="s">
        <v>282</v>
      </c>
      <c r="J216" s="38">
        <f t="shared" ref="J216" si="40">K216+M216</f>
        <v>0</v>
      </c>
      <c r="K216" s="38">
        <v>0</v>
      </c>
      <c r="L216" s="25" t="s">
        <v>42</v>
      </c>
      <c r="M216" s="48">
        <v>0</v>
      </c>
      <c r="N216" s="25" t="s">
        <v>42</v>
      </c>
    </row>
    <row r="217" spans="1:14" ht="94.5" x14ac:dyDescent="0.25">
      <c r="A217" s="54" t="s">
        <v>631</v>
      </c>
      <c r="B217" s="27" t="s">
        <v>1008</v>
      </c>
      <c r="C217" s="24" t="s">
        <v>1633</v>
      </c>
      <c r="D217" s="24" t="s">
        <v>199</v>
      </c>
      <c r="E217" s="38">
        <v>2</v>
      </c>
      <c r="F217" s="39">
        <v>1.5</v>
      </c>
      <c r="G217" s="25" t="s">
        <v>1188</v>
      </c>
      <c r="H217" s="48">
        <v>1</v>
      </c>
      <c r="I217" s="25" t="s">
        <v>1192</v>
      </c>
      <c r="J217" s="38">
        <f t="shared" ref="J217" si="41">K217+M217</f>
        <v>0</v>
      </c>
      <c r="K217" s="38">
        <v>0</v>
      </c>
      <c r="L217" s="25" t="s">
        <v>42</v>
      </c>
      <c r="M217" s="48">
        <v>0</v>
      </c>
      <c r="N217" s="25" t="s">
        <v>42</v>
      </c>
    </row>
    <row r="218" spans="1:14" ht="94.5" x14ac:dyDescent="0.25">
      <c r="A218" s="54" t="s">
        <v>632</v>
      </c>
      <c r="B218" s="27" t="s">
        <v>1008</v>
      </c>
      <c r="C218" s="24" t="s">
        <v>497</v>
      </c>
      <c r="D218" s="24" t="s">
        <v>284</v>
      </c>
      <c r="E218" s="38">
        <v>1</v>
      </c>
      <c r="F218" s="39">
        <v>0.75</v>
      </c>
      <c r="G218" s="25" t="s">
        <v>285</v>
      </c>
      <c r="H218" s="48">
        <v>1</v>
      </c>
      <c r="I218" s="25" t="s">
        <v>283</v>
      </c>
      <c r="J218" s="38">
        <f t="shared" ref="J218" si="42">K218+M218</f>
        <v>0</v>
      </c>
      <c r="K218" s="38">
        <v>0</v>
      </c>
      <c r="L218" s="25" t="s">
        <v>42</v>
      </c>
      <c r="M218" s="48">
        <v>0</v>
      </c>
      <c r="N218" s="25" t="s">
        <v>42</v>
      </c>
    </row>
    <row r="219" spans="1:14" ht="63" x14ac:dyDescent="0.25">
      <c r="A219" s="54" t="s">
        <v>633</v>
      </c>
      <c r="B219" s="27" t="s">
        <v>1008</v>
      </c>
      <c r="C219" s="24" t="s">
        <v>498</v>
      </c>
      <c r="D219" s="24" t="s">
        <v>287</v>
      </c>
      <c r="E219" s="38">
        <v>2</v>
      </c>
      <c r="F219" s="39">
        <v>0.72</v>
      </c>
      <c r="G219" s="25" t="s">
        <v>288</v>
      </c>
      <c r="H219" s="48">
        <v>1</v>
      </c>
      <c r="I219" s="25" t="s">
        <v>286</v>
      </c>
      <c r="J219" s="38">
        <f t="shared" ref="J219" si="43">K219+M219</f>
        <v>0</v>
      </c>
      <c r="K219" s="38">
        <v>0</v>
      </c>
      <c r="L219" s="25" t="s">
        <v>42</v>
      </c>
      <c r="M219" s="48">
        <v>0</v>
      </c>
      <c r="N219" s="25" t="s">
        <v>42</v>
      </c>
    </row>
    <row r="220" spans="1:14" ht="94.5" x14ac:dyDescent="0.25">
      <c r="A220" s="54" t="s">
        <v>634</v>
      </c>
      <c r="B220" s="27" t="s">
        <v>1008</v>
      </c>
      <c r="C220" s="24" t="s">
        <v>582</v>
      </c>
      <c r="D220" s="24" t="s">
        <v>290</v>
      </c>
      <c r="E220" s="38">
        <v>2</v>
      </c>
      <c r="F220" s="39">
        <v>1.4</v>
      </c>
      <c r="G220" s="25" t="s">
        <v>291</v>
      </c>
      <c r="H220" s="48">
        <v>1</v>
      </c>
      <c r="I220" s="25" t="s">
        <v>289</v>
      </c>
      <c r="J220" s="38">
        <f t="shared" ref="J220" si="44">K220+M220</f>
        <v>0</v>
      </c>
      <c r="K220" s="38">
        <v>0</v>
      </c>
      <c r="L220" s="25" t="s">
        <v>42</v>
      </c>
      <c r="M220" s="48">
        <v>0</v>
      </c>
      <c r="N220" s="25" t="s">
        <v>42</v>
      </c>
    </row>
    <row r="221" spans="1:14" ht="108" customHeight="1" x14ac:dyDescent="0.25">
      <c r="A221" s="54" t="s">
        <v>635</v>
      </c>
      <c r="B221" s="27" t="s">
        <v>1008</v>
      </c>
      <c r="C221" s="24" t="s">
        <v>583</v>
      </c>
      <c r="D221" s="24" t="s">
        <v>293</v>
      </c>
      <c r="E221" s="38">
        <v>1</v>
      </c>
      <c r="F221" s="39">
        <v>0.7</v>
      </c>
      <c r="G221" s="25" t="s">
        <v>291</v>
      </c>
      <c r="H221" s="48">
        <v>1</v>
      </c>
      <c r="I221" s="25" t="s">
        <v>292</v>
      </c>
      <c r="J221" s="38">
        <f t="shared" ref="J221" si="45">K221+M221</f>
        <v>0</v>
      </c>
      <c r="K221" s="38">
        <v>0</v>
      </c>
      <c r="L221" s="25" t="s">
        <v>42</v>
      </c>
      <c r="M221" s="48">
        <v>0</v>
      </c>
      <c r="N221" s="25" t="s">
        <v>42</v>
      </c>
    </row>
    <row r="222" spans="1:14" ht="78.75" x14ac:dyDescent="0.25">
      <c r="A222" s="54" t="s">
        <v>636</v>
      </c>
      <c r="B222" s="27" t="s">
        <v>1008</v>
      </c>
      <c r="C222" s="24" t="s">
        <v>557</v>
      </c>
      <c r="D222" s="24" t="s">
        <v>295</v>
      </c>
      <c r="E222" s="38">
        <v>2</v>
      </c>
      <c r="F222" s="39">
        <v>1.5</v>
      </c>
      <c r="G222" s="25" t="s">
        <v>296</v>
      </c>
      <c r="H222" s="48">
        <v>1</v>
      </c>
      <c r="I222" s="25" t="s">
        <v>294</v>
      </c>
      <c r="J222" s="38">
        <f t="shared" ref="J222" si="46">K222+M222</f>
        <v>0</v>
      </c>
      <c r="K222" s="38">
        <v>0</v>
      </c>
      <c r="L222" s="25" t="s">
        <v>42</v>
      </c>
      <c r="M222" s="48">
        <v>0</v>
      </c>
      <c r="N222" s="25" t="s">
        <v>42</v>
      </c>
    </row>
    <row r="223" spans="1:14" ht="78.75" x14ac:dyDescent="0.25">
      <c r="A223" s="54" t="s">
        <v>637</v>
      </c>
      <c r="B223" s="27" t="s">
        <v>1008</v>
      </c>
      <c r="C223" s="24" t="s">
        <v>499</v>
      </c>
      <c r="D223" s="24" t="s">
        <v>265</v>
      </c>
      <c r="E223" s="38">
        <v>1</v>
      </c>
      <c r="F223" s="39">
        <v>0.75</v>
      </c>
      <c r="G223" s="25" t="s">
        <v>266</v>
      </c>
      <c r="H223" s="48">
        <v>1</v>
      </c>
      <c r="I223" s="25" t="s">
        <v>297</v>
      </c>
      <c r="J223" s="38">
        <f t="shared" ref="J223" si="47">K223+M223</f>
        <v>0</v>
      </c>
      <c r="K223" s="38">
        <v>0</v>
      </c>
      <c r="L223" s="25" t="s">
        <v>42</v>
      </c>
      <c r="M223" s="48">
        <v>0</v>
      </c>
      <c r="N223" s="25" t="s">
        <v>42</v>
      </c>
    </row>
    <row r="224" spans="1:14" ht="63" x14ac:dyDescent="0.25">
      <c r="A224" s="54" t="s">
        <v>638</v>
      </c>
      <c r="B224" s="27" t="s">
        <v>1008</v>
      </c>
      <c r="C224" s="24" t="s">
        <v>500</v>
      </c>
      <c r="D224" s="24" t="s">
        <v>301</v>
      </c>
      <c r="E224" s="38">
        <v>4</v>
      </c>
      <c r="F224" s="39">
        <v>4.4000000000000004</v>
      </c>
      <c r="G224" s="25" t="s">
        <v>299</v>
      </c>
      <c r="H224" s="48">
        <v>4</v>
      </c>
      <c r="I224" s="24" t="s">
        <v>302</v>
      </c>
      <c r="J224" s="38">
        <f t="shared" ref="J224:J227" si="48">K224+M224</f>
        <v>0</v>
      </c>
      <c r="K224" s="38">
        <v>0</v>
      </c>
      <c r="L224" s="25" t="s">
        <v>42</v>
      </c>
      <c r="M224" s="48">
        <v>0</v>
      </c>
      <c r="N224" s="25" t="s">
        <v>42</v>
      </c>
    </row>
    <row r="225" spans="1:14" ht="63" x14ac:dyDescent="0.25">
      <c r="A225" s="54" t="s">
        <v>639</v>
      </c>
      <c r="B225" s="27" t="s">
        <v>1008</v>
      </c>
      <c r="C225" s="24" t="s">
        <v>501</v>
      </c>
      <c r="D225" s="24" t="s">
        <v>298</v>
      </c>
      <c r="E225" s="38">
        <v>3</v>
      </c>
      <c r="F225" s="39">
        <v>3.3</v>
      </c>
      <c r="G225" s="25" t="s">
        <v>299</v>
      </c>
      <c r="H225" s="48">
        <v>4</v>
      </c>
      <c r="I225" s="24" t="s">
        <v>300</v>
      </c>
      <c r="J225" s="38">
        <f t="shared" si="48"/>
        <v>0</v>
      </c>
      <c r="K225" s="38">
        <v>0</v>
      </c>
      <c r="L225" s="25" t="s">
        <v>42</v>
      </c>
      <c r="M225" s="48">
        <v>0</v>
      </c>
      <c r="N225" s="25" t="s">
        <v>42</v>
      </c>
    </row>
    <row r="226" spans="1:14" ht="78.75" x14ac:dyDescent="0.25">
      <c r="A226" s="54" t="s">
        <v>640</v>
      </c>
      <c r="B226" s="27" t="s">
        <v>1008</v>
      </c>
      <c r="C226" s="24" t="s">
        <v>558</v>
      </c>
      <c r="D226" s="24" t="s">
        <v>1073</v>
      </c>
      <c r="E226" s="38">
        <v>2</v>
      </c>
      <c r="F226" s="39">
        <v>1.4</v>
      </c>
      <c r="G226" s="25" t="s">
        <v>321</v>
      </c>
      <c r="H226" s="48">
        <v>1</v>
      </c>
      <c r="I226" s="24" t="s">
        <v>303</v>
      </c>
      <c r="J226" s="38">
        <f t="shared" si="48"/>
        <v>0</v>
      </c>
      <c r="K226" s="38">
        <v>0</v>
      </c>
      <c r="L226" s="25" t="s">
        <v>42</v>
      </c>
      <c r="M226" s="48">
        <v>0</v>
      </c>
      <c r="N226" s="25" t="s">
        <v>42</v>
      </c>
    </row>
    <row r="227" spans="1:14" ht="63" x14ac:dyDescent="0.25">
      <c r="A227" s="54" t="s">
        <v>641</v>
      </c>
      <c r="B227" s="27" t="s">
        <v>1008</v>
      </c>
      <c r="C227" s="24" t="s">
        <v>502</v>
      </c>
      <c r="D227" s="24" t="s">
        <v>304</v>
      </c>
      <c r="E227" s="38">
        <v>2</v>
      </c>
      <c r="F227" s="39">
        <v>1.5</v>
      </c>
      <c r="G227" s="25" t="s">
        <v>305</v>
      </c>
      <c r="H227" s="48">
        <v>1</v>
      </c>
      <c r="I227" s="24" t="s">
        <v>306</v>
      </c>
      <c r="J227" s="38">
        <f t="shared" si="48"/>
        <v>0</v>
      </c>
      <c r="K227" s="38">
        <v>0</v>
      </c>
      <c r="L227" s="25" t="s">
        <v>42</v>
      </c>
      <c r="M227" s="48">
        <v>0</v>
      </c>
      <c r="N227" s="25" t="s">
        <v>42</v>
      </c>
    </row>
    <row r="228" spans="1:14" ht="63" x14ac:dyDescent="0.25">
      <c r="A228" s="54" t="s">
        <v>642</v>
      </c>
      <c r="B228" s="27" t="s">
        <v>1008</v>
      </c>
      <c r="C228" s="24" t="s">
        <v>503</v>
      </c>
      <c r="D228" s="24" t="s">
        <v>307</v>
      </c>
      <c r="E228" s="38">
        <v>1</v>
      </c>
      <c r="F228" s="39">
        <v>0.75</v>
      </c>
      <c r="G228" s="25" t="s">
        <v>305</v>
      </c>
      <c r="H228" s="48">
        <v>1</v>
      </c>
      <c r="I228" s="24" t="s">
        <v>308</v>
      </c>
      <c r="J228" s="38">
        <f t="shared" ref="J228:J239" si="49">K228+M228</f>
        <v>0</v>
      </c>
      <c r="K228" s="38">
        <v>0</v>
      </c>
      <c r="L228" s="25" t="s">
        <v>42</v>
      </c>
      <c r="M228" s="48">
        <v>0</v>
      </c>
      <c r="N228" s="25" t="s">
        <v>42</v>
      </c>
    </row>
    <row r="229" spans="1:14" ht="78.75" x14ac:dyDescent="0.25">
      <c r="A229" s="54" t="s">
        <v>643</v>
      </c>
      <c r="B229" s="27" t="s">
        <v>1008</v>
      </c>
      <c r="C229" s="24" t="s">
        <v>504</v>
      </c>
      <c r="D229" s="24" t="s">
        <v>309</v>
      </c>
      <c r="E229" s="38">
        <v>1</v>
      </c>
      <c r="F229" s="39">
        <v>0.75</v>
      </c>
      <c r="G229" s="25" t="s">
        <v>310</v>
      </c>
      <c r="H229" s="48">
        <v>2</v>
      </c>
      <c r="I229" s="24" t="s">
        <v>311</v>
      </c>
      <c r="J229" s="38">
        <f t="shared" si="49"/>
        <v>0</v>
      </c>
      <c r="K229" s="38">
        <v>0</v>
      </c>
      <c r="L229" s="25" t="s">
        <v>42</v>
      </c>
      <c r="M229" s="48">
        <v>0</v>
      </c>
      <c r="N229" s="25" t="s">
        <v>42</v>
      </c>
    </row>
    <row r="230" spans="1:14" ht="47.25" x14ac:dyDescent="0.25">
      <c r="A230" s="54" t="s">
        <v>644</v>
      </c>
      <c r="B230" s="27" t="s">
        <v>1008</v>
      </c>
      <c r="C230" s="24" t="s">
        <v>567</v>
      </c>
      <c r="D230" s="24" t="s">
        <v>122</v>
      </c>
      <c r="E230" s="38">
        <v>4</v>
      </c>
      <c r="F230" s="39">
        <v>3</v>
      </c>
      <c r="G230" s="25" t="s">
        <v>1103</v>
      </c>
      <c r="H230" s="48">
        <v>1</v>
      </c>
      <c r="I230" s="24" t="s">
        <v>312</v>
      </c>
      <c r="J230" s="38">
        <f t="shared" si="49"/>
        <v>0</v>
      </c>
      <c r="K230" s="38">
        <v>0</v>
      </c>
      <c r="L230" s="25" t="s">
        <v>42</v>
      </c>
      <c r="M230" s="48">
        <v>0</v>
      </c>
      <c r="N230" s="25" t="s">
        <v>42</v>
      </c>
    </row>
    <row r="231" spans="1:14" ht="102.75" customHeight="1" x14ac:dyDescent="0.25">
      <c r="A231" s="54" t="s">
        <v>645</v>
      </c>
      <c r="B231" s="27" t="s">
        <v>1008</v>
      </c>
      <c r="C231" s="24" t="s">
        <v>568</v>
      </c>
      <c r="D231" s="24" t="s">
        <v>313</v>
      </c>
      <c r="E231" s="38">
        <v>1</v>
      </c>
      <c r="F231" s="39">
        <v>1.1000000000000001</v>
      </c>
      <c r="G231" s="25" t="s">
        <v>1074</v>
      </c>
      <c r="H231" s="48">
        <v>1</v>
      </c>
      <c r="I231" s="24" t="s">
        <v>314</v>
      </c>
      <c r="J231" s="38">
        <f t="shared" si="49"/>
        <v>0</v>
      </c>
      <c r="K231" s="38">
        <v>0</v>
      </c>
      <c r="L231" s="25" t="s">
        <v>42</v>
      </c>
      <c r="M231" s="48">
        <v>0</v>
      </c>
      <c r="N231" s="25" t="s">
        <v>42</v>
      </c>
    </row>
    <row r="232" spans="1:14" ht="108" customHeight="1" x14ac:dyDescent="0.25">
      <c r="A232" s="54" t="s">
        <v>646</v>
      </c>
      <c r="B232" s="27" t="s">
        <v>1008</v>
      </c>
      <c r="C232" s="24" t="s">
        <v>569</v>
      </c>
      <c r="D232" s="24" t="s">
        <v>315</v>
      </c>
      <c r="E232" s="38">
        <v>1</v>
      </c>
      <c r="F232" s="39">
        <v>1.1000000000000001</v>
      </c>
      <c r="G232" s="25" t="s">
        <v>1074</v>
      </c>
      <c r="H232" s="48">
        <v>1</v>
      </c>
      <c r="I232" s="24" t="s">
        <v>316</v>
      </c>
      <c r="J232" s="38">
        <f t="shared" si="49"/>
        <v>0</v>
      </c>
      <c r="K232" s="38">
        <v>0</v>
      </c>
      <c r="L232" s="25" t="s">
        <v>42</v>
      </c>
      <c r="M232" s="48">
        <v>0</v>
      </c>
      <c r="N232" s="25" t="s">
        <v>42</v>
      </c>
    </row>
    <row r="233" spans="1:14" ht="94.5" x14ac:dyDescent="0.25">
      <c r="A233" s="54" t="s">
        <v>647</v>
      </c>
      <c r="B233" s="27" t="s">
        <v>1008</v>
      </c>
      <c r="C233" s="24" t="s">
        <v>505</v>
      </c>
      <c r="D233" s="24" t="s">
        <v>317</v>
      </c>
      <c r="E233" s="38">
        <v>1</v>
      </c>
      <c r="F233" s="39">
        <v>0.75</v>
      </c>
      <c r="G233" s="25" t="s">
        <v>318</v>
      </c>
      <c r="H233" s="48">
        <v>2</v>
      </c>
      <c r="I233" s="24" t="s">
        <v>319</v>
      </c>
      <c r="J233" s="38">
        <f t="shared" si="49"/>
        <v>0</v>
      </c>
      <c r="K233" s="38">
        <v>0</v>
      </c>
      <c r="L233" s="25" t="s">
        <v>42</v>
      </c>
      <c r="M233" s="48">
        <v>0</v>
      </c>
      <c r="N233" s="25" t="s">
        <v>42</v>
      </c>
    </row>
    <row r="234" spans="1:14" ht="78.75" x14ac:dyDescent="0.25">
      <c r="A234" s="54" t="s">
        <v>648</v>
      </c>
      <c r="B234" s="27" t="s">
        <v>1008</v>
      </c>
      <c r="C234" s="24" t="s">
        <v>578</v>
      </c>
      <c r="D234" s="24" t="s">
        <v>1073</v>
      </c>
      <c r="E234" s="38">
        <v>1</v>
      </c>
      <c r="F234" s="39">
        <v>0.75</v>
      </c>
      <c r="G234" s="25" t="s">
        <v>321</v>
      </c>
      <c r="H234" s="48">
        <v>1</v>
      </c>
      <c r="I234" s="24" t="s">
        <v>320</v>
      </c>
      <c r="J234" s="38">
        <f t="shared" si="49"/>
        <v>0</v>
      </c>
      <c r="K234" s="38">
        <v>0</v>
      </c>
      <c r="L234" s="25" t="s">
        <v>42</v>
      </c>
      <c r="M234" s="48">
        <v>0</v>
      </c>
      <c r="N234" s="25" t="s">
        <v>42</v>
      </c>
    </row>
    <row r="235" spans="1:14" ht="77.25" customHeight="1" x14ac:dyDescent="0.25">
      <c r="A235" s="54" t="s">
        <v>649</v>
      </c>
      <c r="B235" s="27" t="s">
        <v>1008</v>
      </c>
      <c r="C235" s="24" t="s">
        <v>506</v>
      </c>
      <c r="D235" s="24" t="s">
        <v>325</v>
      </c>
      <c r="E235" s="38">
        <v>5</v>
      </c>
      <c r="F235" s="39">
        <v>3.75</v>
      </c>
      <c r="G235" s="25" t="s">
        <v>322</v>
      </c>
      <c r="H235" s="48">
        <v>2</v>
      </c>
      <c r="I235" s="24" t="s">
        <v>323</v>
      </c>
      <c r="J235" s="38">
        <f t="shared" si="49"/>
        <v>0</v>
      </c>
      <c r="K235" s="38">
        <v>0</v>
      </c>
      <c r="L235" s="25" t="s">
        <v>42</v>
      </c>
      <c r="M235" s="48">
        <v>0</v>
      </c>
      <c r="N235" s="25" t="s">
        <v>42</v>
      </c>
    </row>
    <row r="236" spans="1:14" ht="63" x14ac:dyDescent="0.25">
      <c r="A236" s="54" t="s">
        <v>650</v>
      </c>
      <c r="B236" s="27" t="s">
        <v>1008</v>
      </c>
      <c r="C236" s="24" t="s">
        <v>507</v>
      </c>
      <c r="D236" s="24" t="s">
        <v>324</v>
      </c>
      <c r="E236" s="38">
        <v>2</v>
      </c>
      <c r="F236" s="39">
        <v>1.5</v>
      </c>
      <c r="G236" s="25" t="s">
        <v>326</v>
      </c>
      <c r="H236" s="48">
        <v>1</v>
      </c>
      <c r="I236" s="24" t="s">
        <v>327</v>
      </c>
      <c r="J236" s="38">
        <f t="shared" si="49"/>
        <v>0</v>
      </c>
      <c r="K236" s="38">
        <v>0</v>
      </c>
      <c r="L236" s="25" t="s">
        <v>42</v>
      </c>
      <c r="M236" s="48">
        <v>0</v>
      </c>
      <c r="N236" s="25" t="s">
        <v>42</v>
      </c>
    </row>
    <row r="237" spans="1:14" ht="89.25" customHeight="1" x14ac:dyDescent="0.25">
      <c r="A237" s="54" t="s">
        <v>651</v>
      </c>
      <c r="B237" s="27" t="s">
        <v>1008</v>
      </c>
      <c r="C237" s="24" t="s">
        <v>508</v>
      </c>
      <c r="D237" s="24" t="s">
        <v>328</v>
      </c>
      <c r="E237" s="38">
        <v>1</v>
      </c>
      <c r="F237" s="39">
        <v>0.66</v>
      </c>
      <c r="G237" s="25" t="s">
        <v>326</v>
      </c>
      <c r="H237" s="48">
        <v>1</v>
      </c>
      <c r="I237" s="24" t="s">
        <v>329</v>
      </c>
      <c r="J237" s="38">
        <f t="shared" si="49"/>
        <v>0</v>
      </c>
      <c r="K237" s="38">
        <v>0</v>
      </c>
      <c r="L237" s="25" t="s">
        <v>42</v>
      </c>
      <c r="M237" s="48">
        <v>0</v>
      </c>
      <c r="N237" s="25" t="s">
        <v>42</v>
      </c>
    </row>
    <row r="238" spans="1:14" ht="63" x14ac:dyDescent="0.25">
      <c r="A238" s="54" t="s">
        <v>652</v>
      </c>
      <c r="B238" s="27" t="s">
        <v>1008</v>
      </c>
      <c r="C238" s="24" t="s">
        <v>509</v>
      </c>
      <c r="D238" s="24" t="s">
        <v>330</v>
      </c>
      <c r="E238" s="38">
        <v>2</v>
      </c>
      <c r="F238" s="39">
        <v>1.5</v>
      </c>
      <c r="G238" s="25" t="s">
        <v>326</v>
      </c>
      <c r="H238" s="48">
        <v>1</v>
      </c>
      <c r="I238" s="24" t="s">
        <v>331</v>
      </c>
      <c r="J238" s="38">
        <f t="shared" si="49"/>
        <v>0</v>
      </c>
      <c r="K238" s="38">
        <v>0</v>
      </c>
      <c r="L238" s="25" t="s">
        <v>42</v>
      </c>
      <c r="M238" s="48">
        <v>0</v>
      </c>
      <c r="N238" s="25" t="s">
        <v>42</v>
      </c>
    </row>
    <row r="239" spans="1:14" ht="63" x14ac:dyDescent="0.25">
      <c r="A239" s="54" t="s">
        <v>653</v>
      </c>
      <c r="B239" s="27" t="s">
        <v>1008</v>
      </c>
      <c r="C239" s="24" t="s">
        <v>510</v>
      </c>
      <c r="D239" s="24" t="s">
        <v>332</v>
      </c>
      <c r="E239" s="38">
        <v>1</v>
      </c>
      <c r="F239" s="39">
        <v>0.36</v>
      </c>
      <c r="G239" s="25" t="s">
        <v>333</v>
      </c>
      <c r="H239" s="48">
        <v>1</v>
      </c>
      <c r="I239" s="24" t="s">
        <v>334</v>
      </c>
      <c r="J239" s="38">
        <f t="shared" si="49"/>
        <v>0</v>
      </c>
      <c r="K239" s="38">
        <v>0</v>
      </c>
      <c r="L239" s="25" t="s">
        <v>42</v>
      </c>
      <c r="M239" s="48">
        <v>0</v>
      </c>
      <c r="N239" s="25" t="s">
        <v>42</v>
      </c>
    </row>
    <row r="240" spans="1:14" ht="122.25" customHeight="1" x14ac:dyDescent="0.25">
      <c r="A240" s="54" t="s">
        <v>654</v>
      </c>
      <c r="B240" s="27" t="s">
        <v>1008</v>
      </c>
      <c r="C240" s="24" t="s">
        <v>1652</v>
      </c>
      <c r="D240" s="24" t="s">
        <v>335</v>
      </c>
      <c r="E240" s="38">
        <v>1</v>
      </c>
      <c r="F240" s="39">
        <v>0.75</v>
      </c>
      <c r="G240" s="25" t="s">
        <v>1188</v>
      </c>
      <c r="H240" s="48">
        <v>1</v>
      </c>
      <c r="I240" s="24" t="s">
        <v>1193</v>
      </c>
      <c r="J240" s="38">
        <f t="shared" ref="J240" si="50">K240+M240</f>
        <v>0</v>
      </c>
      <c r="K240" s="38">
        <v>0</v>
      </c>
      <c r="L240" s="25" t="s">
        <v>42</v>
      </c>
      <c r="M240" s="48">
        <v>0</v>
      </c>
      <c r="N240" s="25" t="s">
        <v>42</v>
      </c>
    </row>
    <row r="241" spans="1:14" ht="63" x14ac:dyDescent="0.25">
      <c r="A241" s="54" t="s">
        <v>655</v>
      </c>
      <c r="B241" s="27" t="s">
        <v>1008</v>
      </c>
      <c r="C241" s="24" t="s">
        <v>511</v>
      </c>
      <c r="D241" s="24" t="s">
        <v>336</v>
      </c>
      <c r="E241" s="38">
        <v>1</v>
      </c>
      <c r="F241" s="39">
        <v>0.36</v>
      </c>
      <c r="G241" s="25" t="s">
        <v>262</v>
      </c>
      <c r="H241" s="48">
        <v>1</v>
      </c>
      <c r="I241" s="24" t="s">
        <v>337</v>
      </c>
      <c r="J241" s="38">
        <f t="shared" ref="J241:J242" si="51">K241+M241</f>
        <v>0</v>
      </c>
      <c r="K241" s="38">
        <v>0</v>
      </c>
      <c r="L241" s="25" t="s">
        <v>42</v>
      </c>
      <c r="M241" s="48">
        <v>0</v>
      </c>
      <c r="N241" s="25" t="s">
        <v>42</v>
      </c>
    </row>
    <row r="242" spans="1:14" ht="63" x14ac:dyDescent="0.25">
      <c r="A242" s="54" t="s">
        <v>656</v>
      </c>
      <c r="B242" s="27" t="s">
        <v>1008</v>
      </c>
      <c r="C242" s="24" t="s">
        <v>512</v>
      </c>
      <c r="D242" s="24" t="s">
        <v>338</v>
      </c>
      <c r="E242" s="38">
        <v>2</v>
      </c>
      <c r="F242" s="39">
        <v>0.72</v>
      </c>
      <c r="G242" s="25" t="s">
        <v>262</v>
      </c>
      <c r="H242" s="48">
        <v>1</v>
      </c>
      <c r="I242" s="24" t="s">
        <v>339</v>
      </c>
      <c r="J242" s="38">
        <f t="shared" si="51"/>
        <v>0</v>
      </c>
      <c r="K242" s="38">
        <v>0</v>
      </c>
      <c r="L242" s="25" t="s">
        <v>42</v>
      </c>
      <c r="M242" s="48">
        <v>0</v>
      </c>
      <c r="N242" s="25" t="s">
        <v>42</v>
      </c>
    </row>
    <row r="243" spans="1:14" ht="63" x14ac:dyDescent="0.25">
      <c r="A243" s="54" t="s">
        <v>657</v>
      </c>
      <c r="B243" s="27" t="s">
        <v>1008</v>
      </c>
      <c r="C243" s="24" t="s">
        <v>513</v>
      </c>
      <c r="D243" s="24" t="s">
        <v>338</v>
      </c>
      <c r="E243" s="38">
        <v>2</v>
      </c>
      <c r="F243" s="39">
        <v>0.72</v>
      </c>
      <c r="G243" s="25" t="s">
        <v>262</v>
      </c>
      <c r="H243" s="48">
        <v>1</v>
      </c>
      <c r="I243" s="24" t="s">
        <v>340</v>
      </c>
      <c r="J243" s="38">
        <f t="shared" ref="J243:J249" si="52">K243+M243</f>
        <v>0</v>
      </c>
      <c r="K243" s="38">
        <v>0</v>
      </c>
      <c r="L243" s="25" t="s">
        <v>42</v>
      </c>
      <c r="M243" s="48">
        <v>0</v>
      </c>
      <c r="N243" s="25" t="s">
        <v>42</v>
      </c>
    </row>
    <row r="244" spans="1:14" ht="31.5" x14ac:dyDescent="0.25">
      <c r="A244" s="54" t="s">
        <v>658</v>
      </c>
      <c r="B244" s="27" t="s">
        <v>1008</v>
      </c>
      <c r="C244" s="24" t="s">
        <v>514</v>
      </c>
      <c r="D244" s="24" t="s">
        <v>341</v>
      </c>
      <c r="E244" s="38">
        <v>1</v>
      </c>
      <c r="F244" s="39">
        <v>0.75</v>
      </c>
      <c r="G244" s="25" t="s">
        <v>1081</v>
      </c>
      <c r="H244" s="48">
        <v>1</v>
      </c>
      <c r="I244" s="24" t="s">
        <v>342</v>
      </c>
      <c r="J244" s="38">
        <f t="shared" si="52"/>
        <v>0</v>
      </c>
      <c r="K244" s="38">
        <v>0</v>
      </c>
      <c r="L244" s="25" t="s">
        <v>42</v>
      </c>
      <c r="M244" s="48">
        <v>0</v>
      </c>
      <c r="N244" s="25" t="s">
        <v>42</v>
      </c>
    </row>
    <row r="245" spans="1:14" ht="31.5" x14ac:dyDescent="0.25">
      <c r="A245" s="54" t="s">
        <v>659</v>
      </c>
      <c r="B245" s="27" t="s">
        <v>1008</v>
      </c>
      <c r="C245" s="24" t="s">
        <v>515</v>
      </c>
      <c r="D245" s="24" t="s">
        <v>343</v>
      </c>
      <c r="E245" s="38">
        <v>1</v>
      </c>
      <c r="F245" s="39">
        <v>0.75</v>
      </c>
      <c r="G245" s="25" t="s">
        <v>1107</v>
      </c>
      <c r="H245" s="48">
        <v>1</v>
      </c>
      <c r="I245" s="24" t="s">
        <v>1075</v>
      </c>
      <c r="J245" s="38">
        <f t="shared" si="52"/>
        <v>0</v>
      </c>
      <c r="K245" s="38">
        <v>0</v>
      </c>
      <c r="L245" s="25" t="s">
        <v>42</v>
      </c>
      <c r="M245" s="48">
        <v>0</v>
      </c>
      <c r="N245" s="25" t="s">
        <v>42</v>
      </c>
    </row>
    <row r="246" spans="1:14" ht="63.75" customHeight="1" x14ac:dyDescent="0.25">
      <c r="A246" s="54" t="s">
        <v>660</v>
      </c>
      <c r="B246" s="27" t="s">
        <v>1008</v>
      </c>
      <c r="C246" s="24" t="s">
        <v>516</v>
      </c>
      <c r="D246" s="24" t="s">
        <v>344</v>
      </c>
      <c r="E246" s="38">
        <v>1</v>
      </c>
      <c r="F246" s="39">
        <v>0.75</v>
      </c>
      <c r="G246" s="25" t="s">
        <v>1106</v>
      </c>
      <c r="H246" s="48">
        <v>1</v>
      </c>
      <c r="I246" s="24" t="s">
        <v>345</v>
      </c>
      <c r="J246" s="38">
        <f t="shared" si="52"/>
        <v>0</v>
      </c>
      <c r="K246" s="38">
        <v>0</v>
      </c>
      <c r="L246" s="25" t="s">
        <v>42</v>
      </c>
      <c r="M246" s="48">
        <v>0</v>
      </c>
      <c r="N246" s="25" t="s">
        <v>42</v>
      </c>
    </row>
    <row r="247" spans="1:14" ht="63" x14ac:dyDescent="0.25">
      <c r="A247" s="54" t="s">
        <v>661</v>
      </c>
      <c r="B247" s="27" t="s">
        <v>1008</v>
      </c>
      <c r="C247" s="24" t="s">
        <v>517</v>
      </c>
      <c r="D247" s="24" t="s">
        <v>346</v>
      </c>
      <c r="E247" s="38">
        <v>1</v>
      </c>
      <c r="F247" s="39">
        <v>0.75</v>
      </c>
      <c r="G247" s="25" t="s">
        <v>1082</v>
      </c>
      <c r="H247" s="48">
        <v>10</v>
      </c>
      <c r="I247" s="24" t="s">
        <v>347</v>
      </c>
      <c r="J247" s="38">
        <f t="shared" si="52"/>
        <v>0</v>
      </c>
      <c r="K247" s="38">
        <v>0</v>
      </c>
      <c r="L247" s="25" t="s">
        <v>42</v>
      </c>
      <c r="M247" s="48">
        <v>0</v>
      </c>
      <c r="N247" s="25" t="s">
        <v>42</v>
      </c>
    </row>
    <row r="248" spans="1:14" ht="87.75" customHeight="1" x14ac:dyDescent="0.25">
      <c r="A248" s="54" t="s">
        <v>662</v>
      </c>
      <c r="B248" s="27" t="s">
        <v>1008</v>
      </c>
      <c r="C248" s="24" t="s">
        <v>518</v>
      </c>
      <c r="D248" s="24" t="s">
        <v>348</v>
      </c>
      <c r="E248" s="38">
        <v>1</v>
      </c>
      <c r="F248" s="39">
        <v>0.75</v>
      </c>
      <c r="G248" s="25" t="s">
        <v>349</v>
      </c>
      <c r="H248" s="48">
        <v>1</v>
      </c>
      <c r="I248" s="24" t="s">
        <v>350</v>
      </c>
      <c r="J248" s="38">
        <f t="shared" si="52"/>
        <v>0</v>
      </c>
      <c r="K248" s="38">
        <v>0</v>
      </c>
      <c r="L248" s="25" t="s">
        <v>42</v>
      </c>
      <c r="M248" s="48">
        <v>0</v>
      </c>
      <c r="N248" s="25" t="s">
        <v>42</v>
      </c>
    </row>
    <row r="249" spans="1:14" ht="105.75" customHeight="1" x14ac:dyDescent="0.25">
      <c r="A249" s="54" t="s">
        <v>663</v>
      </c>
      <c r="B249" s="27" t="s">
        <v>1008</v>
      </c>
      <c r="C249" s="24" t="s">
        <v>1653</v>
      </c>
      <c r="D249" s="24" t="s">
        <v>315</v>
      </c>
      <c r="E249" s="38">
        <v>1</v>
      </c>
      <c r="F249" s="39">
        <v>0.75</v>
      </c>
      <c r="G249" s="25" t="s">
        <v>1188</v>
      </c>
      <c r="H249" s="48">
        <v>1</v>
      </c>
      <c r="I249" s="24" t="s">
        <v>1194</v>
      </c>
      <c r="J249" s="38">
        <f t="shared" si="52"/>
        <v>0</v>
      </c>
      <c r="K249" s="38">
        <v>0</v>
      </c>
      <c r="L249" s="25" t="s">
        <v>42</v>
      </c>
      <c r="M249" s="48">
        <v>0</v>
      </c>
      <c r="N249" s="25" t="s">
        <v>42</v>
      </c>
    </row>
    <row r="250" spans="1:14" ht="78.75" x14ac:dyDescent="0.25">
      <c r="A250" s="54" t="s">
        <v>664</v>
      </c>
      <c r="B250" s="27" t="s">
        <v>1008</v>
      </c>
      <c r="C250" s="24" t="s">
        <v>519</v>
      </c>
      <c r="D250" s="24" t="s">
        <v>116</v>
      </c>
      <c r="E250" s="38">
        <v>1</v>
      </c>
      <c r="F250" s="39">
        <v>0.75</v>
      </c>
      <c r="G250" s="25" t="s">
        <v>351</v>
      </c>
      <c r="H250" s="48">
        <v>1</v>
      </c>
      <c r="I250" s="24" t="s">
        <v>352</v>
      </c>
      <c r="J250" s="38">
        <f t="shared" ref="J250" si="53">K250+M250</f>
        <v>0</v>
      </c>
      <c r="K250" s="38">
        <v>0</v>
      </c>
      <c r="L250" s="25" t="s">
        <v>42</v>
      </c>
      <c r="M250" s="48">
        <v>0</v>
      </c>
      <c r="N250" s="25" t="s">
        <v>42</v>
      </c>
    </row>
    <row r="251" spans="1:14" ht="78.75" x14ac:dyDescent="0.25">
      <c r="A251" s="54" t="s">
        <v>665</v>
      </c>
      <c r="B251" s="27" t="s">
        <v>1008</v>
      </c>
      <c r="C251" s="24" t="s">
        <v>559</v>
      </c>
      <c r="D251" s="24" t="s">
        <v>353</v>
      </c>
      <c r="E251" s="38">
        <v>1</v>
      </c>
      <c r="F251" s="39">
        <v>0.75</v>
      </c>
      <c r="G251" s="25" t="s">
        <v>354</v>
      </c>
      <c r="H251" s="48">
        <v>1</v>
      </c>
      <c r="I251" s="24" t="s">
        <v>355</v>
      </c>
      <c r="J251" s="38">
        <f t="shared" ref="J251" si="54">K251+M251</f>
        <v>0</v>
      </c>
      <c r="K251" s="38">
        <v>0</v>
      </c>
      <c r="L251" s="25" t="s">
        <v>42</v>
      </c>
      <c r="M251" s="48">
        <v>0</v>
      </c>
      <c r="N251" s="25" t="s">
        <v>42</v>
      </c>
    </row>
    <row r="252" spans="1:14" ht="63" x14ac:dyDescent="0.25">
      <c r="A252" s="54" t="s">
        <v>666</v>
      </c>
      <c r="B252" s="27" t="s">
        <v>1008</v>
      </c>
      <c r="C252" s="24" t="s">
        <v>520</v>
      </c>
      <c r="D252" s="24" t="s">
        <v>295</v>
      </c>
      <c r="E252" s="38">
        <v>1</v>
      </c>
      <c r="F252" s="39">
        <v>0.75</v>
      </c>
      <c r="G252" s="25" t="s">
        <v>356</v>
      </c>
      <c r="H252" s="48">
        <v>1</v>
      </c>
      <c r="I252" s="24" t="s">
        <v>357</v>
      </c>
      <c r="J252" s="38">
        <f t="shared" ref="J252" si="55">K252+M252</f>
        <v>0</v>
      </c>
      <c r="K252" s="38">
        <v>0</v>
      </c>
      <c r="L252" s="25" t="s">
        <v>42</v>
      </c>
      <c r="M252" s="48">
        <v>0</v>
      </c>
      <c r="N252" s="25" t="s">
        <v>42</v>
      </c>
    </row>
    <row r="253" spans="1:14" ht="113.25" customHeight="1" x14ac:dyDescent="0.25">
      <c r="A253" s="54" t="s">
        <v>667</v>
      </c>
      <c r="B253" s="27" t="s">
        <v>1008</v>
      </c>
      <c r="C253" s="24" t="s">
        <v>523</v>
      </c>
      <c r="D253" s="24" t="s">
        <v>358</v>
      </c>
      <c r="E253" s="38">
        <v>1</v>
      </c>
      <c r="F253" s="39">
        <v>0.75</v>
      </c>
      <c r="G253" s="25" t="s">
        <v>359</v>
      </c>
      <c r="H253" s="48">
        <v>1</v>
      </c>
      <c r="I253" s="24" t="s">
        <v>360</v>
      </c>
      <c r="J253" s="38">
        <f t="shared" ref="J253" si="56">K253+M253</f>
        <v>0</v>
      </c>
      <c r="K253" s="38">
        <v>0</v>
      </c>
      <c r="L253" s="25" t="s">
        <v>42</v>
      </c>
      <c r="M253" s="48">
        <v>0</v>
      </c>
      <c r="N253" s="25" t="s">
        <v>42</v>
      </c>
    </row>
    <row r="254" spans="1:14" ht="63" x14ac:dyDescent="0.25">
      <c r="A254" s="54" t="s">
        <v>668</v>
      </c>
      <c r="B254" s="27" t="s">
        <v>1008</v>
      </c>
      <c r="C254" s="24" t="s">
        <v>521</v>
      </c>
      <c r="D254" s="24" t="s">
        <v>295</v>
      </c>
      <c r="E254" s="38">
        <v>2</v>
      </c>
      <c r="F254" s="39">
        <v>0.75</v>
      </c>
      <c r="G254" s="25" t="s">
        <v>362</v>
      </c>
      <c r="H254" s="48">
        <v>1</v>
      </c>
      <c r="I254" s="24" t="s">
        <v>361</v>
      </c>
      <c r="J254" s="38">
        <f t="shared" ref="J254" si="57">K254+M254</f>
        <v>0</v>
      </c>
      <c r="K254" s="38">
        <v>0</v>
      </c>
      <c r="L254" s="25" t="s">
        <v>42</v>
      </c>
      <c r="M254" s="48">
        <v>0</v>
      </c>
      <c r="N254" s="25" t="s">
        <v>42</v>
      </c>
    </row>
    <row r="255" spans="1:14" ht="78.75" x14ac:dyDescent="0.25">
      <c r="A255" s="54" t="s">
        <v>669</v>
      </c>
      <c r="B255" s="27" t="s">
        <v>1008</v>
      </c>
      <c r="C255" s="24" t="s">
        <v>522</v>
      </c>
      <c r="D255" s="24" t="s">
        <v>363</v>
      </c>
      <c r="E255" s="38">
        <v>2</v>
      </c>
      <c r="F255" s="39">
        <v>0.75</v>
      </c>
      <c r="G255" s="25" t="s">
        <v>364</v>
      </c>
      <c r="H255" s="48">
        <v>2</v>
      </c>
      <c r="I255" s="24" t="s">
        <v>365</v>
      </c>
      <c r="J255" s="38">
        <f t="shared" ref="J255" si="58">K255+M255</f>
        <v>0</v>
      </c>
      <c r="K255" s="38">
        <v>0</v>
      </c>
      <c r="L255" s="25" t="s">
        <v>42</v>
      </c>
      <c r="M255" s="48">
        <v>0</v>
      </c>
      <c r="N255" s="25" t="s">
        <v>42</v>
      </c>
    </row>
    <row r="256" spans="1:14" ht="31.5" x14ac:dyDescent="0.25">
      <c r="A256" s="54" t="s">
        <v>670</v>
      </c>
      <c r="B256" s="27" t="s">
        <v>1008</v>
      </c>
      <c r="C256" s="24" t="s">
        <v>524</v>
      </c>
      <c r="D256" s="24" t="s">
        <v>295</v>
      </c>
      <c r="E256" s="38">
        <v>1</v>
      </c>
      <c r="F256" s="39">
        <v>0.75</v>
      </c>
      <c r="G256" s="25" t="s">
        <v>1105</v>
      </c>
      <c r="H256" s="48">
        <v>1</v>
      </c>
      <c r="I256" s="24" t="s">
        <v>366</v>
      </c>
      <c r="J256" s="38">
        <f t="shared" ref="J256" si="59">K256+M256</f>
        <v>0</v>
      </c>
      <c r="K256" s="38">
        <v>0</v>
      </c>
      <c r="L256" s="25" t="s">
        <v>42</v>
      </c>
      <c r="M256" s="48">
        <v>0</v>
      </c>
      <c r="N256" s="25" t="s">
        <v>42</v>
      </c>
    </row>
    <row r="257" spans="1:14" ht="31.5" x14ac:dyDescent="0.25">
      <c r="A257" s="54" t="s">
        <v>671</v>
      </c>
      <c r="B257" s="27" t="s">
        <v>1008</v>
      </c>
      <c r="C257" s="24" t="s">
        <v>525</v>
      </c>
      <c r="D257" s="24" t="s">
        <v>386</v>
      </c>
      <c r="E257" s="38">
        <v>1</v>
      </c>
      <c r="F257" s="39">
        <v>1.1000000000000001</v>
      </c>
      <c r="G257" s="25" t="s">
        <v>1104</v>
      </c>
      <c r="H257" s="49" t="s">
        <v>43</v>
      </c>
      <c r="I257" s="25" t="s">
        <v>385</v>
      </c>
      <c r="J257" s="38">
        <f t="shared" ref="J257" si="60">K257+M257</f>
        <v>0</v>
      </c>
      <c r="K257" s="38">
        <v>0</v>
      </c>
      <c r="L257" s="25" t="s">
        <v>42</v>
      </c>
      <c r="M257" s="48">
        <v>0</v>
      </c>
      <c r="N257" s="25" t="s">
        <v>42</v>
      </c>
    </row>
    <row r="258" spans="1:14" ht="63" x14ac:dyDescent="0.25">
      <c r="A258" s="54" t="s">
        <v>672</v>
      </c>
      <c r="B258" s="27" t="s">
        <v>1008</v>
      </c>
      <c r="C258" s="24" t="s">
        <v>526</v>
      </c>
      <c r="D258" s="24" t="s">
        <v>387</v>
      </c>
      <c r="E258" s="38">
        <v>3</v>
      </c>
      <c r="F258" s="39">
        <v>3</v>
      </c>
      <c r="G258" s="25" t="s">
        <v>388</v>
      </c>
      <c r="H258" s="49" t="s">
        <v>43</v>
      </c>
      <c r="I258" s="25" t="s">
        <v>389</v>
      </c>
      <c r="J258" s="38">
        <f t="shared" ref="J258" si="61">K258+M258</f>
        <v>0</v>
      </c>
      <c r="K258" s="38">
        <v>0</v>
      </c>
      <c r="L258" s="25" t="s">
        <v>42</v>
      </c>
      <c r="M258" s="48">
        <v>0</v>
      </c>
      <c r="N258" s="25" t="s">
        <v>42</v>
      </c>
    </row>
    <row r="259" spans="1:14" ht="63" x14ac:dyDescent="0.25">
      <c r="A259" s="54" t="s">
        <v>673</v>
      </c>
      <c r="B259" s="27" t="s">
        <v>1008</v>
      </c>
      <c r="C259" s="24" t="s">
        <v>527</v>
      </c>
      <c r="D259" s="24" t="s">
        <v>393</v>
      </c>
      <c r="E259" s="38">
        <v>2</v>
      </c>
      <c r="F259" s="39">
        <v>2.2000000000000002</v>
      </c>
      <c r="G259" s="25" t="s">
        <v>391</v>
      </c>
      <c r="H259" s="48">
        <v>1</v>
      </c>
      <c r="I259" s="25" t="s">
        <v>392</v>
      </c>
      <c r="J259" s="38">
        <f t="shared" ref="J259" si="62">K259+M259</f>
        <v>0</v>
      </c>
      <c r="K259" s="38">
        <v>0</v>
      </c>
      <c r="L259" s="25" t="s">
        <v>42</v>
      </c>
      <c r="M259" s="48">
        <v>0</v>
      </c>
      <c r="N259" s="25" t="s">
        <v>42</v>
      </c>
    </row>
    <row r="260" spans="1:14" ht="63" x14ac:dyDescent="0.25">
      <c r="A260" s="54" t="s">
        <v>674</v>
      </c>
      <c r="B260" s="27" t="s">
        <v>1008</v>
      </c>
      <c r="C260" s="24" t="s">
        <v>528</v>
      </c>
      <c r="D260" s="24" t="s">
        <v>394</v>
      </c>
      <c r="E260" s="38">
        <v>1</v>
      </c>
      <c r="F260" s="39">
        <v>0.75</v>
      </c>
      <c r="G260" s="25" t="s">
        <v>395</v>
      </c>
      <c r="H260" s="48">
        <v>1</v>
      </c>
      <c r="I260" s="25" t="s">
        <v>396</v>
      </c>
      <c r="J260" s="38">
        <f t="shared" ref="J260:J265" si="63">K260+M260</f>
        <v>0</v>
      </c>
      <c r="K260" s="38">
        <v>0</v>
      </c>
      <c r="L260" s="25" t="s">
        <v>42</v>
      </c>
      <c r="M260" s="48">
        <v>0</v>
      </c>
      <c r="N260" s="25" t="s">
        <v>42</v>
      </c>
    </row>
    <row r="261" spans="1:14" ht="94.5" x14ac:dyDescent="0.25">
      <c r="A261" s="54" t="s">
        <v>675</v>
      </c>
      <c r="B261" s="27" t="s">
        <v>1008</v>
      </c>
      <c r="C261" s="24" t="s">
        <v>1654</v>
      </c>
      <c r="D261" s="24" t="s">
        <v>397</v>
      </c>
      <c r="E261" s="38">
        <v>1</v>
      </c>
      <c r="F261" s="39">
        <v>0.75</v>
      </c>
      <c r="G261" s="25" t="s">
        <v>398</v>
      </c>
      <c r="H261" s="48">
        <v>1</v>
      </c>
      <c r="I261" s="25" t="s">
        <v>1195</v>
      </c>
      <c r="J261" s="38">
        <f t="shared" si="63"/>
        <v>0</v>
      </c>
      <c r="K261" s="38">
        <v>0</v>
      </c>
      <c r="L261" s="25" t="s">
        <v>42</v>
      </c>
      <c r="M261" s="48">
        <v>0</v>
      </c>
      <c r="N261" s="25" t="s">
        <v>42</v>
      </c>
    </row>
    <row r="262" spans="1:14" ht="47.25" x14ac:dyDescent="0.25">
      <c r="A262" s="54" t="s">
        <v>676</v>
      </c>
      <c r="B262" s="27" t="s">
        <v>1008</v>
      </c>
      <c r="C262" s="24" t="s">
        <v>400</v>
      </c>
      <c r="D262" s="24" t="s">
        <v>399</v>
      </c>
      <c r="E262" s="38">
        <v>1</v>
      </c>
      <c r="F262" s="39">
        <v>8</v>
      </c>
      <c r="G262" s="25" t="s">
        <v>1084</v>
      </c>
      <c r="H262" s="48">
        <v>250</v>
      </c>
      <c r="I262" s="25" t="s">
        <v>1090</v>
      </c>
      <c r="J262" s="38">
        <f t="shared" si="63"/>
        <v>0</v>
      </c>
      <c r="K262" s="38">
        <v>0</v>
      </c>
      <c r="L262" s="25" t="s">
        <v>42</v>
      </c>
      <c r="M262" s="48">
        <v>0</v>
      </c>
      <c r="N262" s="25" t="s">
        <v>42</v>
      </c>
    </row>
    <row r="263" spans="1:14" ht="78.75" x14ac:dyDescent="0.25">
      <c r="A263" s="54" t="s">
        <v>677</v>
      </c>
      <c r="B263" s="27" t="s">
        <v>1008</v>
      </c>
      <c r="C263" s="24" t="s">
        <v>1655</v>
      </c>
      <c r="D263" s="24" t="s">
        <v>233</v>
      </c>
      <c r="E263" s="38">
        <v>1</v>
      </c>
      <c r="F263" s="39">
        <v>1</v>
      </c>
      <c r="G263" s="25" t="s">
        <v>1189</v>
      </c>
      <c r="H263" s="48">
        <v>1</v>
      </c>
      <c r="I263" s="25" t="s">
        <v>1196</v>
      </c>
      <c r="J263" s="38">
        <f t="shared" si="63"/>
        <v>0</v>
      </c>
      <c r="K263" s="38">
        <v>0</v>
      </c>
      <c r="L263" s="25" t="s">
        <v>42</v>
      </c>
      <c r="M263" s="48">
        <v>0</v>
      </c>
      <c r="N263" s="25" t="s">
        <v>42</v>
      </c>
    </row>
    <row r="264" spans="1:14" ht="63" x14ac:dyDescent="0.25">
      <c r="A264" s="54" t="s">
        <v>678</v>
      </c>
      <c r="B264" s="27" t="s">
        <v>1008</v>
      </c>
      <c r="C264" s="24" t="s">
        <v>529</v>
      </c>
      <c r="D264" s="24" t="s">
        <v>401</v>
      </c>
      <c r="E264" s="38">
        <v>2</v>
      </c>
      <c r="F264" s="39">
        <v>1.5</v>
      </c>
      <c r="G264" s="25" t="s">
        <v>402</v>
      </c>
      <c r="H264" s="48">
        <v>1</v>
      </c>
      <c r="I264" s="25" t="s">
        <v>403</v>
      </c>
      <c r="J264" s="38">
        <f t="shared" si="63"/>
        <v>0</v>
      </c>
      <c r="K264" s="38">
        <v>0</v>
      </c>
      <c r="L264" s="25" t="s">
        <v>42</v>
      </c>
      <c r="M264" s="48">
        <v>0</v>
      </c>
      <c r="N264" s="25" t="s">
        <v>42</v>
      </c>
    </row>
    <row r="265" spans="1:14" ht="63" x14ac:dyDescent="0.25">
      <c r="A265" s="54" t="s">
        <v>679</v>
      </c>
      <c r="B265" s="27" t="s">
        <v>1008</v>
      </c>
      <c r="C265" s="24" t="s">
        <v>530</v>
      </c>
      <c r="D265" s="24" t="s">
        <v>404</v>
      </c>
      <c r="E265" s="38">
        <v>1</v>
      </c>
      <c r="F265" s="39">
        <v>1</v>
      </c>
      <c r="G265" s="25" t="s">
        <v>405</v>
      </c>
      <c r="H265" s="48">
        <v>1</v>
      </c>
      <c r="I265" s="25" t="s">
        <v>406</v>
      </c>
      <c r="J265" s="38">
        <f t="shared" si="63"/>
        <v>0</v>
      </c>
      <c r="K265" s="38">
        <v>0</v>
      </c>
      <c r="L265" s="25" t="s">
        <v>42</v>
      </c>
      <c r="M265" s="48">
        <v>0</v>
      </c>
      <c r="N265" s="25" t="s">
        <v>42</v>
      </c>
    </row>
    <row r="266" spans="1:14" ht="105" customHeight="1" x14ac:dyDescent="0.25">
      <c r="A266" s="54" t="s">
        <v>680</v>
      </c>
      <c r="B266" s="27" t="s">
        <v>1008</v>
      </c>
      <c r="C266" s="24" t="s">
        <v>407</v>
      </c>
      <c r="D266" s="24" t="s">
        <v>408</v>
      </c>
      <c r="E266" s="38">
        <v>1</v>
      </c>
      <c r="F266" s="39">
        <v>0.75</v>
      </c>
      <c r="G266" s="25" t="s">
        <v>409</v>
      </c>
      <c r="H266" s="48">
        <v>1</v>
      </c>
      <c r="I266" s="25" t="s">
        <v>410</v>
      </c>
      <c r="J266" s="38">
        <f t="shared" ref="J266" si="64">K266+M266</f>
        <v>0</v>
      </c>
      <c r="K266" s="38">
        <v>0</v>
      </c>
      <c r="L266" s="25" t="s">
        <v>42</v>
      </c>
      <c r="M266" s="48">
        <v>0</v>
      </c>
      <c r="N266" s="25" t="s">
        <v>42</v>
      </c>
    </row>
    <row r="267" spans="1:14" ht="47.25" x14ac:dyDescent="0.25">
      <c r="A267" s="54" t="s">
        <v>681</v>
      </c>
      <c r="B267" s="27" t="s">
        <v>1008</v>
      </c>
      <c r="C267" s="24" t="s">
        <v>540</v>
      </c>
      <c r="D267" s="24" t="s">
        <v>415</v>
      </c>
      <c r="E267" s="38">
        <v>5</v>
      </c>
      <c r="F267" s="39">
        <v>5.5</v>
      </c>
      <c r="G267" s="25" t="s">
        <v>1085</v>
      </c>
      <c r="H267" s="48">
        <v>384</v>
      </c>
      <c r="I267" s="25" t="s">
        <v>1091</v>
      </c>
      <c r="J267" s="38">
        <f t="shared" ref="J267" si="65">K267+M267</f>
        <v>0</v>
      </c>
      <c r="K267" s="38">
        <v>0</v>
      </c>
      <c r="L267" s="25" t="s">
        <v>42</v>
      </c>
      <c r="M267" s="48">
        <v>0</v>
      </c>
      <c r="N267" s="25" t="s">
        <v>42</v>
      </c>
    </row>
    <row r="268" spans="1:14" ht="78.75" x14ac:dyDescent="0.25">
      <c r="A268" s="54" t="s">
        <v>682</v>
      </c>
      <c r="B268" s="27" t="s">
        <v>1008</v>
      </c>
      <c r="C268" s="24" t="s">
        <v>531</v>
      </c>
      <c r="D268" s="24" t="s">
        <v>416</v>
      </c>
      <c r="E268" s="38">
        <v>2</v>
      </c>
      <c r="F268" s="39">
        <v>1.5</v>
      </c>
      <c r="G268" s="25" t="s">
        <v>417</v>
      </c>
      <c r="H268" s="48">
        <v>4</v>
      </c>
      <c r="I268" s="25" t="s">
        <v>418</v>
      </c>
      <c r="J268" s="38">
        <f t="shared" ref="J268" si="66">K268+M268</f>
        <v>0</v>
      </c>
      <c r="K268" s="38">
        <v>0</v>
      </c>
      <c r="L268" s="25" t="s">
        <v>42</v>
      </c>
      <c r="M268" s="48">
        <v>0</v>
      </c>
      <c r="N268" s="25" t="s">
        <v>42</v>
      </c>
    </row>
    <row r="269" spans="1:14" ht="63" x14ac:dyDescent="0.25">
      <c r="A269" s="54" t="s">
        <v>683</v>
      </c>
      <c r="B269" s="27" t="s">
        <v>1008</v>
      </c>
      <c r="C269" s="24" t="s">
        <v>532</v>
      </c>
      <c r="D269" s="24" t="s">
        <v>428</v>
      </c>
      <c r="E269" s="38">
        <v>3</v>
      </c>
      <c r="F269" s="39">
        <v>3.3</v>
      </c>
      <c r="G269" s="25" t="s">
        <v>1086</v>
      </c>
      <c r="H269" s="48">
        <v>122</v>
      </c>
      <c r="I269" s="25" t="s">
        <v>1092</v>
      </c>
      <c r="J269" s="38">
        <f>K269+M269</f>
        <v>0</v>
      </c>
      <c r="K269" s="38">
        <v>0</v>
      </c>
      <c r="L269" s="25" t="s">
        <v>42</v>
      </c>
      <c r="M269" s="48">
        <v>0</v>
      </c>
      <c r="N269" s="25" t="s">
        <v>42</v>
      </c>
    </row>
    <row r="270" spans="1:14" ht="47.25" x14ac:dyDescent="0.25">
      <c r="A270" s="54" t="s">
        <v>1087</v>
      </c>
      <c r="B270" s="27" t="s">
        <v>1008</v>
      </c>
      <c r="C270" s="24" t="s">
        <v>1093</v>
      </c>
      <c r="D270" s="24" t="s">
        <v>1088</v>
      </c>
      <c r="E270" s="38">
        <v>2</v>
      </c>
      <c r="F270" s="39">
        <v>2.2000000000000002</v>
      </c>
      <c r="G270" s="25" t="s">
        <v>1089</v>
      </c>
      <c r="H270" s="48">
        <v>91</v>
      </c>
      <c r="I270" s="25" t="s">
        <v>1468</v>
      </c>
      <c r="J270" s="38">
        <f>K270+M270</f>
        <v>0</v>
      </c>
      <c r="K270" s="38">
        <v>0</v>
      </c>
      <c r="L270" s="25" t="s">
        <v>42</v>
      </c>
      <c r="M270" s="48">
        <v>0</v>
      </c>
      <c r="N270" s="25" t="s">
        <v>42</v>
      </c>
    </row>
    <row r="271" spans="1:14" ht="85.5" customHeight="1" x14ac:dyDescent="0.25">
      <c r="A271" s="54" t="s">
        <v>1113</v>
      </c>
      <c r="B271" s="27" t="s">
        <v>1008</v>
      </c>
      <c r="C271" s="24" t="s">
        <v>1115</v>
      </c>
      <c r="D271" s="24" t="s">
        <v>1116</v>
      </c>
      <c r="E271" s="38">
        <v>2</v>
      </c>
      <c r="F271" s="39">
        <v>2.2000000000000002</v>
      </c>
      <c r="G271" s="25" t="s">
        <v>1117</v>
      </c>
      <c r="H271" s="48">
        <v>1</v>
      </c>
      <c r="I271" s="25" t="s">
        <v>1118</v>
      </c>
      <c r="J271" s="38">
        <f t="shared" ref="J271:J272" si="67">K271+M271</f>
        <v>0</v>
      </c>
      <c r="K271" s="38">
        <v>0</v>
      </c>
      <c r="L271" s="25" t="s">
        <v>42</v>
      </c>
      <c r="M271" s="48">
        <v>0</v>
      </c>
      <c r="N271" s="25" t="s">
        <v>42</v>
      </c>
    </row>
    <row r="272" spans="1:14" ht="63" x14ac:dyDescent="0.25">
      <c r="A272" s="54" t="s">
        <v>1114</v>
      </c>
      <c r="B272" s="27" t="s">
        <v>1008</v>
      </c>
      <c r="C272" s="24" t="s">
        <v>1119</v>
      </c>
      <c r="D272" s="24" t="s">
        <v>1120</v>
      </c>
      <c r="E272" s="38">
        <v>7</v>
      </c>
      <c r="F272" s="39">
        <v>5.25</v>
      </c>
      <c r="G272" s="25" t="s">
        <v>1121</v>
      </c>
      <c r="H272" s="48">
        <v>1</v>
      </c>
      <c r="I272" s="25" t="s">
        <v>1122</v>
      </c>
      <c r="J272" s="38">
        <f t="shared" si="67"/>
        <v>0</v>
      </c>
      <c r="K272" s="38">
        <v>0</v>
      </c>
      <c r="L272" s="25" t="s">
        <v>42</v>
      </c>
      <c r="M272" s="48">
        <v>0</v>
      </c>
      <c r="N272" s="25" t="s">
        <v>42</v>
      </c>
    </row>
    <row r="273" spans="1:14" ht="78.75" x14ac:dyDescent="0.25">
      <c r="A273" s="54" t="s">
        <v>1123</v>
      </c>
      <c r="B273" s="27" t="s">
        <v>1008</v>
      </c>
      <c r="C273" s="24" t="s">
        <v>1124</v>
      </c>
      <c r="D273" s="24" t="s">
        <v>1125</v>
      </c>
      <c r="E273" s="38">
        <v>1</v>
      </c>
      <c r="F273" s="39">
        <v>1.1000000000000001</v>
      </c>
      <c r="G273" s="25" t="s">
        <v>1137</v>
      </c>
      <c r="H273" s="48">
        <v>1</v>
      </c>
      <c r="I273" s="25" t="s">
        <v>1126</v>
      </c>
      <c r="J273" s="38">
        <f t="shared" ref="J273" si="68">K273+M273</f>
        <v>0</v>
      </c>
      <c r="K273" s="38">
        <v>0</v>
      </c>
      <c r="L273" s="25" t="s">
        <v>42</v>
      </c>
      <c r="M273" s="48">
        <v>0</v>
      </c>
      <c r="N273" s="25" t="s">
        <v>42</v>
      </c>
    </row>
    <row r="274" spans="1:14" ht="63" x14ac:dyDescent="0.25">
      <c r="A274" s="54" t="s">
        <v>1127</v>
      </c>
      <c r="B274" s="27" t="s">
        <v>1052</v>
      </c>
      <c r="C274" s="24" t="s">
        <v>1129</v>
      </c>
      <c r="D274" s="24" t="s">
        <v>1130</v>
      </c>
      <c r="E274" s="38">
        <v>1</v>
      </c>
      <c r="F274" s="39">
        <v>8</v>
      </c>
      <c r="G274" s="25" t="s">
        <v>1131</v>
      </c>
      <c r="H274" s="48">
        <v>379</v>
      </c>
      <c r="I274" s="25" t="s">
        <v>1128</v>
      </c>
      <c r="J274" s="38">
        <f t="shared" ref="J274" si="69">K274+M274</f>
        <v>0</v>
      </c>
      <c r="K274" s="38">
        <v>0</v>
      </c>
      <c r="L274" s="25" t="s">
        <v>42</v>
      </c>
      <c r="M274" s="48">
        <v>0</v>
      </c>
      <c r="N274" s="25" t="s">
        <v>42</v>
      </c>
    </row>
    <row r="275" spans="1:14" ht="84.75" customHeight="1" x14ac:dyDescent="0.25">
      <c r="A275" s="54" t="s">
        <v>1132</v>
      </c>
      <c r="B275" s="27" t="s">
        <v>1052</v>
      </c>
      <c r="C275" s="24" t="s">
        <v>1134</v>
      </c>
      <c r="D275" s="24" t="s">
        <v>1135</v>
      </c>
      <c r="E275" s="38">
        <v>2</v>
      </c>
      <c r="F275" s="39">
        <v>1.85</v>
      </c>
      <c r="G275" s="25" t="s">
        <v>1136</v>
      </c>
      <c r="H275" s="48">
        <v>70</v>
      </c>
      <c r="I275" s="25" t="s">
        <v>1133</v>
      </c>
      <c r="J275" s="38">
        <f t="shared" ref="J275" si="70">K275+M275</f>
        <v>0</v>
      </c>
      <c r="K275" s="38">
        <v>0</v>
      </c>
      <c r="L275" s="25" t="s">
        <v>42</v>
      </c>
      <c r="M275" s="48">
        <v>0</v>
      </c>
      <c r="N275" s="25" t="s">
        <v>42</v>
      </c>
    </row>
    <row r="276" spans="1:14" ht="84.75" customHeight="1" x14ac:dyDescent="0.25">
      <c r="A276" s="54" t="s">
        <v>1167</v>
      </c>
      <c r="B276" s="27" t="s">
        <v>1052</v>
      </c>
      <c r="C276" s="24" t="s">
        <v>1168</v>
      </c>
      <c r="D276" s="24" t="s">
        <v>1171</v>
      </c>
      <c r="E276" s="38">
        <v>3</v>
      </c>
      <c r="F276" s="39">
        <v>3.3</v>
      </c>
      <c r="G276" s="25" t="s">
        <v>1169</v>
      </c>
      <c r="H276" s="48">
        <v>176</v>
      </c>
      <c r="I276" s="25" t="s">
        <v>1170</v>
      </c>
      <c r="J276" s="38">
        <f>K276+M276</f>
        <v>0</v>
      </c>
      <c r="K276" s="38">
        <v>0</v>
      </c>
      <c r="L276" s="25" t="s">
        <v>42</v>
      </c>
      <c r="M276" s="48">
        <v>0</v>
      </c>
      <c r="N276" s="25" t="s">
        <v>42</v>
      </c>
    </row>
    <row r="277" spans="1:14" ht="84.75" customHeight="1" x14ac:dyDescent="0.25">
      <c r="A277" s="54" t="s">
        <v>1175</v>
      </c>
      <c r="B277" s="27" t="s">
        <v>1008</v>
      </c>
      <c r="C277" s="24" t="s">
        <v>1176</v>
      </c>
      <c r="D277" s="24" t="s">
        <v>1179</v>
      </c>
      <c r="E277" s="38">
        <v>1</v>
      </c>
      <c r="F277" s="39">
        <v>1.1000000000000001</v>
      </c>
      <c r="G277" s="25" t="s">
        <v>1177</v>
      </c>
      <c r="H277" s="48">
        <v>1</v>
      </c>
      <c r="I277" s="25" t="s">
        <v>1178</v>
      </c>
      <c r="J277" s="38">
        <f>K277+M277</f>
        <v>0</v>
      </c>
      <c r="K277" s="38">
        <v>0</v>
      </c>
      <c r="L277" s="25" t="s">
        <v>42</v>
      </c>
      <c r="M277" s="48">
        <v>0</v>
      </c>
      <c r="N277" s="25" t="s">
        <v>42</v>
      </c>
    </row>
    <row r="278" spans="1:14" ht="84.75" customHeight="1" x14ac:dyDescent="0.25">
      <c r="A278" s="54" t="s">
        <v>1180</v>
      </c>
      <c r="B278" s="27" t="s">
        <v>1008</v>
      </c>
      <c r="C278" s="24" t="s">
        <v>1182</v>
      </c>
      <c r="D278" s="24" t="s">
        <v>1183</v>
      </c>
      <c r="E278" s="38">
        <v>1</v>
      </c>
      <c r="F278" s="39">
        <v>1.1000000000000001</v>
      </c>
      <c r="G278" s="25" t="s">
        <v>1184</v>
      </c>
      <c r="H278" s="48">
        <v>1</v>
      </c>
      <c r="I278" s="25" t="s">
        <v>1181</v>
      </c>
      <c r="J278" s="38">
        <f>K278+M278</f>
        <v>0</v>
      </c>
      <c r="K278" s="38">
        <v>0</v>
      </c>
      <c r="L278" s="25" t="s">
        <v>42</v>
      </c>
      <c r="M278" s="48">
        <v>0</v>
      </c>
      <c r="N278" s="25" t="s">
        <v>42</v>
      </c>
    </row>
    <row r="279" spans="1:14" ht="84.75" customHeight="1" x14ac:dyDescent="0.25">
      <c r="A279" s="54" t="s">
        <v>1199</v>
      </c>
      <c r="B279" s="27" t="s">
        <v>1008</v>
      </c>
      <c r="C279" s="24" t="s">
        <v>1200</v>
      </c>
      <c r="D279" s="24" t="s">
        <v>1201</v>
      </c>
      <c r="E279" s="38">
        <v>1</v>
      </c>
      <c r="F279" s="39">
        <v>0.77</v>
      </c>
      <c r="G279" s="25" t="s">
        <v>1202</v>
      </c>
      <c r="H279" s="48">
        <v>1</v>
      </c>
      <c r="I279" s="25" t="s">
        <v>150</v>
      </c>
      <c r="J279" s="38">
        <f>K279+M279</f>
        <v>0</v>
      </c>
      <c r="K279" s="38">
        <v>0</v>
      </c>
      <c r="L279" s="25" t="s">
        <v>42</v>
      </c>
      <c r="M279" s="48">
        <v>0</v>
      </c>
      <c r="N279" s="25" t="s">
        <v>42</v>
      </c>
    </row>
    <row r="280" spans="1:14" ht="84.75" customHeight="1" x14ac:dyDescent="0.25">
      <c r="A280" s="54" t="s">
        <v>1212</v>
      </c>
      <c r="B280" s="27" t="s">
        <v>1008</v>
      </c>
      <c r="C280" s="24" t="s">
        <v>1214</v>
      </c>
      <c r="D280" s="24" t="s">
        <v>1215</v>
      </c>
      <c r="E280" s="38">
        <v>2</v>
      </c>
      <c r="F280" s="39">
        <v>2.2000000000000002</v>
      </c>
      <c r="G280" s="25" t="s">
        <v>1216</v>
      </c>
      <c r="H280" s="48">
        <v>1</v>
      </c>
      <c r="I280" s="25" t="s">
        <v>1217</v>
      </c>
      <c r="J280" s="38">
        <f t="shared" ref="J280:J281" si="71">K280+M280</f>
        <v>0</v>
      </c>
      <c r="K280" s="38">
        <v>0</v>
      </c>
      <c r="L280" s="25" t="s">
        <v>42</v>
      </c>
      <c r="M280" s="48">
        <v>0</v>
      </c>
      <c r="N280" s="25" t="s">
        <v>42</v>
      </c>
    </row>
    <row r="281" spans="1:14" ht="84.75" customHeight="1" x14ac:dyDescent="0.25">
      <c r="A281" s="54" t="s">
        <v>1213</v>
      </c>
      <c r="B281" s="27" t="s">
        <v>1008</v>
      </c>
      <c r="C281" s="24" t="s">
        <v>1218</v>
      </c>
      <c r="D281" s="24" t="s">
        <v>1215</v>
      </c>
      <c r="E281" s="38">
        <v>2</v>
      </c>
      <c r="F281" s="39">
        <v>2.2000000000000002</v>
      </c>
      <c r="G281" s="25" t="s">
        <v>1216</v>
      </c>
      <c r="H281" s="48">
        <v>1</v>
      </c>
      <c r="I281" s="25" t="s">
        <v>1219</v>
      </c>
      <c r="J281" s="38">
        <f t="shared" si="71"/>
        <v>0</v>
      </c>
      <c r="K281" s="38">
        <v>0</v>
      </c>
      <c r="L281" s="25" t="s">
        <v>42</v>
      </c>
      <c r="M281" s="48">
        <v>0</v>
      </c>
      <c r="N281" s="25" t="s">
        <v>42</v>
      </c>
    </row>
    <row r="282" spans="1:14" ht="84.75" customHeight="1" x14ac:dyDescent="0.25">
      <c r="A282" s="54" t="s">
        <v>1224</v>
      </c>
      <c r="B282" s="27" t="s">
        <v>1008</v>
      </c>
      <c r="C282" s="24" t="s">
        <v>1225</v>
      </c>
      <c r="D282" s="24" t="s">
        <v>1226</v>
      </c>
      <c r="E282" s="38">
        <v>1</v>
      </c>
      <c r="F282" s="39">
        <v>0.75</v>
      </c>
      <c r="G282" s="25" t="s">
        <v>1227</v>
      </c>
      <c r="H282" s="48">
        <v>1</v>
      </c>
      <c r="I282" s="25" t="s">
        <v>1228</v>
      </c>
      <c r="J282" s="38">
        <f t="shared" ref="J282" si="72">K282+M282</f>
        <v>0</v>
      </c>
      <c r="K282" s="38">
        <v>0</v>
      </c>
      <c r="L282" s="25" t="s">
        <v>42</v>
      </c>
      <c r="M282" s="48">
        <v>0</v>
      </c>
      <c r="N282" s="25" t="s">
        <v>42</v>
      </c>
    </row>
    <row r="283" spans="1:14" ht="113.25" customHeight="1" x14ac:dyDescent="0.25">
      <c r="A283" s="54" t="s">
        <v>1229</v>
      </c>
      <c r="B283" s="27" t="s">
        <v>1008</v>
      </c>
      <c r="C283" s="24" t="s">
        <v>1230</v>
      </c>
      <c r="D283" s="24" t="s">
        <v>1231</v>
      </c>
      <c r="E283" s="38">
        <v>2</v>
      </c>
      <c r="F283" s="39">
        <v>1.5</v>
      </c>
      <c r="G283" s="25" t="s">
        <v>1232</v>
      </c>
      <c r="H283" s="48">
        <v>80</v>
      </c>
      <c r="I283" s="24" t="s">
        <v>1233</v>
      </c>
      <c r="J283" s="38">
        <f t="shared" ref="J283" si="73">K283+M283</f>
        <v>0</v>
      </c>
      <c r="K283" s="38">
        <v>0</v>
      </c>
      <c r="L283" s="25" t="s">
        <v>42</v>
      </c>
      <c r="M283" s="48">
        <v>0</v>
      </c>
      <c r="N283" s="25" t="s">
        <v>42</v>
      </c>
    </row>
    <row r="284" spans="1:14" ht="113.25" customHeight="1" x14ac:dyDescent="0.25">
      <c r="A284" s="54" t="s">
        <v>1234</v>
      </c>
      <c r="B284" s="27" t="s">
        <v>1008</v>
      </c>
      <c r="C284" s="24" t="s">
        <v>1236</v>
      </c>
      <c r="D284" s="24" t="s">
        <v>1238</v>
      </c>
      <c r="E284" s="38">
        <v>7</v>
      </c>
      <c r="F284" s="39">
        <v>5.6</v>
      </c>
      <c r="G284" s="25" t="s">
        <v>1237</v>
      </c>
      <c r="H284" s="48">
        <v>1</v>
      </c>
      <c r="I284" s="24" t="s">
        <v>1235</v>
      </c>
      <c r="J284" s="38">
        <f t="shared" ref="J284" si="74">K284+M284</f>
        <v>0</v>
      </c>
      <c r="K284" s="38">
        <v>0</v>
      </c>
      <c r="L284" s="25" t="s">
        <v>42</v>
      </c>
      <c r="M284" s="48">
        <v>0</v>
      </c>
      <c r="N284" s="25" t="s">
        <v>42</v>
      </c>
    </row>
    <row r="285" spans="1:14" ht="113.25" customHeight="1" x14ac:dyDescent="0.25">
      <c r="A285" s="54" t="s">
        <v>1239</v>
      </c>
      <c r="B285" s="27" t="s">
        <v>1008</v>
      </c>
      <c r="C285" s="24" t="s">
        <v>1289</v>
      </c>
      <c r="D285" s="24" t="s">
        <v>1240</v>
      </c>
      <c r="E285" s="38">
        <v>1</v>
      </c>
      <c r="F285" s="39">
        <v>1.1000000000000001</v>
      </c>
      <c r="G285" s="25" t="s">
        <v>1242</v>
      </c>
      <c r="H285" s="48">
        <v>1</v>
      </c>
      <c r="I285" s="24" t="s">
        <v>1241</v>
      </c>
      <c r="J285" s="38">
        <f t="shared" ref="J285" si="75">K285+M285</f>
        <v>0</v>
      </c>
      <c r="K285" s="38">
        <v>0</v>
      </c>
      <c r="L285" s="25" t="s">
        <v>42</v>
      </c>
      <c r="M285" s="48">
        <v>0</v>
      </c>
      <c r="N285" s="25" t="s">
        <v>42</v>
      </c>
    </row>
    <row r="286" spans="1:14" ht="113.25" customHeight="1" x14ac:dyDescent="0.25">
      <c r="A286" s="54" t="s">
        <v>1243</v>
      </c>
      <c r="B286" s="27" t="s">
        <v>1008</v>
      </c>
      <c r="C286" s="24" t="s">
        <v>1244</v>
      </c>
      <c r="D286" s="24" t="s">
        <v>1245</v>
      </c>
      <c r="E286" s="38">
        <v>2</v>
      </c>
      <c r="F286" s="39">
        <v>2.2000000000000002</v>
      </c>
      <c r="G286" s="25" t="s">
        <v>1246</v>
      </c>
      <c r="H286" s="48">
        <v>1</v>
      </c>
      <c r="I286" s="24" t="s">
        <v>1247</v>
      </c>
      <c r="J286" s="38">
        <f t="shared" ref="J286" si="76">K286+M286</f>
        <v>0</v>
      </c>
      <c r="K286" s="38">
        <v>0</v>
      </c>
      <c r="L286" s="25" t="s">
        <v>42</v>
      </c>
      <c r="M286" s="48">
        <v>0</v>
      </c>
      <c r="N286" s="25" t="s">
        <v>42</v>
      </c>
    </row>
    <row r="287" spans="1:14" ht="113.25" customHeight="1" x14ac:dyDescent="0.25">
      <c r="A287" s="54" t="s">
        <v>1284</v>
      </c>
      <c r="B287" s="27" t="s">
        <v>1008</v>
      </c>
      <c r="C287" s="24" t="s">
        <v>1286</v>
      </c>
      <c r="D287" s="24" t="s">
        <v>1287</v>
      </c>
      <c r="E287" s="38">
        <v>3</v>
      </c>
      <c r="F287" s="39">
        <v>3.3</v>
      </c>
      <c r="G287" s="25" t="s">
        <v>1288</v>
      </c>
      <c r="H287" s="48">
        <v>1</v>
      </c>
      <c r="I287" s="24" t="s">
        <v>1285</v>
      </c>
      <c r="J287" s="38">
        <f t="shared" ref="J287" si="77">K287+M287</f>
        <v>0</v>
      </c>
      <c r="K287" s="38">
        <v>0</v>
      </c>
      <c r="L287" s="25" t="s">
        <v>42</v>
      </c>
      <c r="M287" s="48">
        <v>0</v>
      </c>
      <c r="N287" s="25" t="s">
        <v>42</v>
      </c>
    </row>
    <row r="288" spans="1:14" ht="113.25" customHeight="1" x14ac:dyDescent="0.25">
      <c r="A288" s="54" t="s">
        <v>1290</v>
      </c>
      <c r="B288" s="27" t="s">
        <v>1008</v>
      </c>
      <c r="C288" s="24" t="s">
        <v>1292</v>
      </c>
      <c r="D288" s="24" t="s">
        <v>1291</v>
      </c>
      <c r="E288" s="38">
        <v>1</v>
      </c>
      <c r="F288" s="39">
        <v>1.1000000000000001</v>
      </c>
      <c r="G288" s="25" t="s">
        <v>1293</v>
      </c>
      <c r="H288" s="48">
        <v>1</v>
      </c>
      <c r="I288" s="24" t="s">
        <v>1294</v>
      </c>
      <c r="J288" s="38">
        <f t="shared" ref="J288" si="78">K288+M288</f>
        <v>0</v>
      </c>
      <c r="K288" s="38">
        <v>0</v>
      </c>
      <c r="L288" s="25" t="s">
        <v>42</v>
      </c>
      <c r="M288" s="48">
        <v>0</v>
      </c>
      <c r="N288" s="25" t="s">
        <v>42</v>
      </c>
    </row>
    <row r="289" spans="1:14" ht="113.25" customHeight="1" x14ac:dyDescent="0.25">
      <c r="A289" s="54" t="s">
        <v>1302</v>
      </c>
      <c r="B289" s="27" t="s">
        <v>1008</v>
      </c>
      <c r="C289" s="24" t="s">
        <v>1303</v>
      </c>
      <c r="D289" s="24" t="s">
        <v>1304</v>
      </c>
      <c r="E289" s="38">
        <v>2</v>
      </c>
      <c r="F289" s="39">
        <v>2.2000000000000002</v>
      </c>
      <c r="G289" s="25" t="s">
        <v>1305</v>
      </c>
      <c r="H289" s="48">
        <v>1</v>
      </c>
      <c r="I289" s="24" t="s">
        <v>1306</v>
      </c>
      <c r="J289" s="38">
        <f t="shared" ref="J289" si="79">K289+M289</f>
        <v>0</v>
      </c>
      <c r="K289" s="38">
        <v>0</v>
      </c>
      <c r="L289" s="25" t="s">
        <v>42</v>
      </c>
      <c r="M289" s="48">
        <v>0</v>
      </c>
      <c r="N289" s="25" t="s">
        <v>42</v>
      </c>
    </row>
    <row r="290" spans="1:14" ht="113.25" customHeight="1" x14ac:dyDescent="0.25">
      <c r="A290" s="54" t="s">
        <v>1307</v>
      </c>
      <c r="B290" s="27" t="s">
        <v>1008</v>
      </c>
      <c r="C290" s="24" t="s">
        <v>1311</v>
      </c>
      <c r="D290" s="24" t="s">
        <v>1308</v>
      </c>
      <c r="E290" s="38">
        <v>2</v>
      </c>
      <c r="F290" s="39">
        <v>2.2000000000000002</v>
      </c>
      <c r="G290" s="25" t="s">
        <v>1309</v>
      </c>
      <c r="H290" s="48">
        <v>1</v>
      </c>
      <c r="I290" s="24" t="s">
        <v>1310</v>
      </c>
      <c r="J290" s="38">
        <f t="shared" ref="J290" si="80">K290+M290</f>
        <v>0</v>
      </c>
      <c r="K290" s="38">
        <v>0</v>
      </c>
      <c r="L290" s="25" t="s">
        <v>42</v>
      </c>
      <c r="M290" s="48">
        <v>0</v>
      </c>
      <c r="N290" s="25" t="s">
        <v>42</v>
      </c>
    </row>
    <row r="291" spans="1:14" ht="113.25" customHeight="1" x14ac:dyDescent="0.25">
      <c r="A291" s="54" t="s">
        <v>1317</v>
      </c>
      <c r="B291" s="27" t="s">
        <v>1008</v>
      </c>
      <c r="C291" s="24" t="s">
        <v>1318</v>
      </c>
      <c r="D291" s="24" t="s">
        <v>1319</v>
      </c>
      <c r="E291" s="38">
        <v>1</v>
      </c>
      <c r="F291" s="39">
        <v>1.1000000000000001</v>
      </c>
      <c r="G291" s="25" t="s">
        <v>1320</v>
      </c>
      <c r="H291" s="48">
        <v>1</v>
      </c>
      <c r="I291" s="24" t="s">
        <v>1321</v>
      </c>
      <c r="J291" s="38">
        <f t="shared" ref="J291" si="81">K291+M291</f>
        <v>0</v>
      </c>
      <c r="K291" s="38">
        <v>0</v>
      </c>
      <c r="L291" s="25" t="s">
        <v>42</v>
      </c>
      <c r="M291" s="48">
        <v>0</v>
      </c>
      <c r="N291" s="25" t="s">
        <v>42</v>
      </c>
    </row>
    <row r="292" spans="1:14" ht="113.25" customHeight="1" x14ac:dyDescent="0.25">
      <c r="A292" s="54" t="s">
        <v>1322</v>
      </c>
      <c r="B292" s="27" t="s">
        <v>1008</v>
      </c>
      <c r="C292" s="24" t="s">
        <v>1323</v>
      </c>
      <c r="D292" s="24" t="s">
        <v>1324</v>
      </c>
      <c r="E292" s="38">
        <v>1</v>
      </c>
      <c r="F292" s="39">
        <v>1</v>
      </c>
      <c r="G292" s="25" t="s">
        <v>1326</v>
      </c>
      <c r="H292" s="48">
        <v>1</v>
      </c>
      <c r="I292" s="24" t="s">
        <v>1325</v>
      </c>
      <c r="J292" s="38">
        <f t="shared" ref="J292" si="82">K292+M292</f>
        <v>0</v>
      </c>
      <c r="K292" s="38">
        <v>0</v>
      </c>
      <c r="L292" s="25" t="s">
        <v>42</v>
      </c>
      <c r="M292" s="48">
        <v>0</v>
      </c>
      <c r="N292" s="25" t="s">
        <v>42</v>
      </c>
    </row>
    <row r="293" spans="1:14" ht="113.25" customHeight="1" x14ac:dyDescent="0.25">
      <c r="A293" s="54" t="s">
        <v>1327</v>
      </c>
      <c r="B293" s="27" t="s">
        <v>1008</v>
      </c>
      <c r="C293" s="24" t="s">
        <v>1328</v>
      </c>
      <c r="D293" s="24" t="s">
        <v>1329</v>
      </c>
      <c r="E293" s="38">
        <v>2</v>
      </c>
      <c r="F293" s="39">
        <v>0.72</v>
      </c>
      <c r="G293" s="25" t="s">
        <v>1330</v>
      </c>
      <c r="H293" s="48">
        <v>1</v>
      </c>
      <c r="I293" s="24" t="s">
        <v>1331</v>
      </c>
      <c r="J293" s="38">
        <f t="shared" ref="J293" si="83">K293+M293</f>
        <v>0</v>
      </c>
      <c r="K293" s="38">
        <v>0</v>
      </c>
      <c r="L293" s="25" t="s">
        <v>42</v>
      </c>
      <c r="M293" s="48">
        <v>0</v>
      </c>
      <c r="N293" s="25" t="s">
        <v>42</v>
      </c>
    </row>
    <row r="294" spans="1:14" ht="113.25" customHeight="1" x14ac:dyDescent="0.25">
      <c r="A294" s="54" t="s">
        <v>1363</v>
      </c>
      <c r="B294" s="27" t="s">
        <v>1008</v>
      </c>
      <c r="C294" s="24" t="s">
        <v>1365</v>
      </c>
      <c r="D294" s="24" t="s">
        <v>1366</v>
      </c>
      <c r="E294" s="38">
        <v>2</v>
      </c>
      <c r="F294" s="39">
        <v>2</v>
      </c>
      <c r="G294" s="25" t="s">
        <v>1367</v>
      </c>
      <c r="H294" s="48">
        <v>2</v>
      </c>
      <c r="I294" s="24" t="s">
        <v>1364</v>
      </c>
      <c r="J294" s="38">
        <f t="shared" ref="J294" si="84">K294+M294</f>
        <v>0</v>
      </c>
      <c r="K294" s="38">
        <v>0</v>
      </c>
      <c r="L294" s="25" t="s">
        <v>42</v>
      </c>
      <c r="M294" s="48">
        <v>0</v>
      </c>
      <c r="N294" s="25" t="s">
        <v>42</v>
      </c>
    </row>
    <row r="295" spans="1:14" ht="113.25" customHeight="1" x14ac:dyDescent="0.25">
      <c r="A295" s="54" t="s">
        <v>1401</v>
      </c>
      <c r="B295" s="27" t="s">
        <v>1008</v>
      </c>
      <c r="C295" s="24" t="s">
        <v>1403</v>
      </c>
      <c r="D295" s="24" t="s">
        <v>1404</v>
      </c>
      <c r="E295" s="38">
        <v>1</v>
      </c>
      <c r="F295" s="39">
        <v>1.1000000000000001</v>
      </c>
      <c r="G295" s="25" t="s">
        <v>1405</v>
      </c>
      <c r="H295" s="48">
        <v>1</v>
      </c>
      <c r="I295" s="24" t="s">
        <v>1402</v>
      </c>
      <c r="J295" s="38">
        <f t="shared" ref="J295" si="85">K295+M295</f>
        <v>0</v>
      </c>
      <c r="K295" s="38">
        <v>0</v>
      </c>
      <c r="L295" s="25" t="s">
        <v>42</v>
      </c>
      <c r="M295" s="48">
        <v>0</v>
      </c>
      <c r="N295" s="25" t="s">
        <v>42</v>
      </c>
    </row>
    <row r="296" spans="1:14" ht="113.25" customHeight="1" x14ac:dyDescent="0.25">
      <c r="A296" s="54" t="s">
        <v>1428</v>
      </c>
      <c r="B296" s="27" t="s">
        <v>1008</v>
      </c>
      <c r="C296" s="24" t="s">
        <v>1431</v>
      </c>
      <c r="D296" s="24" t="s">
        <v>1430</v>
      </c>
      <c r="E296" s="38">
        <v>1</v>
      </c>
      <c r="F296" s="39">
        <v>0.75</v>
      </c>
      <c r="G296" s="25" t="s">
        <v>1429</v>
      </c>
      <c r="H296" s="48">
        <v>1</v>
      </c>
      <c r="I296" s="24" t="s">
        <v>1432</v>
      </c>
      <c r="J296" s="38">
        <f t="shared" ref="J296" si="86">K296+M296</f>
        <v>0</v>
      </c>
      <c r="K296" s="38">
        <v>0</v>
      </c>
      <c r="L296" s="25" t="s">
        <v>42</v>
      </c>
      <c r="M296" s="48">
        <v>0</v>
      </c>
      <c r="N296" s="25" t="s">
        <v>42</v>
      </c>
    </row>
    <row r="297" spans="1:14" ht="113.25" customHeight="1" x14ac:dyDescent="0.25">
      <c r="A297" s="54" t="s">
        <v>1436</v>
      </c>
      <c r="B297" s="27" t="s">
        <v>1008</v>
      </c>
      <c r="C297" s="24" t="s">
        <v>1438</v>
      </c>
      <c r="D297" s="24" t="s">
        <v>1439</v>
      </c>
      <c r="E297" s="38">
        <v>4</v>
      </c>
      <c r="F297" s="39">
        <v>3</v>
      </c>
      <c r="G297" s="73" t="s">
        <v>1440</v>
      </c>
      <c r="H297" s="48">
        <v>1</v>
      </c>
      <c r="I297" s="24" t="s">
        <v>1437</v>
      </c>
      <c r="J297" s="38">
        <f t="shared" ref="J297" si="87">K297+M297</f>
        <v>0</v>
      </c>
      <c r="K297" s="38">
        <v>0</v>
      </c>
      <c r="L297" s="25" t="s">
        <v>42</v>
      </c>
      <c r="M297" s="48">
        <v>0</v>
      </c>
      <c r="N297" s="25" t="s">
        <v>42</v>
      </c>
    </row>
    <row r="298" spans="1:14" ht="113.25" customHeight="1" x14ac:dyDescent="0.25">
      <c r="A298" s="54" t="s">
        <v>1463</v>
      </c>
      <c r="B298" s="27" t="s">
        <v>1008</v>
      </c>
      <c r="C298" s="24" t="s">
        <v>1464</v>
      </c>
      <c r="D298" s="24" t="s">
        <v>1465</v>
      </c>
      <c r="E298" s="38">
        <v>3</v>
      </c>
      <c r="F298" s="39">
        <v>3.3</v>
      </c>
      <c r="G298" s="115" t="s">
        <v>1466</v>
      </c>
      <c r="H298" s="48">
        <v>134</v>
      </c>
      <c r="I298" s="24" t="s">
        <v>1467</v>
      </c>
      <c r="J298" s="38">
        <f t="shared" ref="J298" si="88">K298+M298</f>
        <v>0</v>
      </c>
      <c r="K298" s="38">
        <v>0</v>
      </c>
      <c r="L298" s="25" t="s">
        <v>42</v>
      </c>
      <c r="M298" s="48">
        <v>0</v>
      </c>
      <c r="N298" s="25" t="s">
        <v>42</v>
      </c>
    </row>
    <row r="299" spans="1:14" ht="113.25" customHeight="1" x14ac:dyDescent="0.25">
      <c r="A299" s="54" t="s">
        <v>1579</v>
      </c>
      <c r="B299" s="27" t="s">
        <v>1008</v>
      </c>
      <c r="C299" s="24" t="s">
        <v>1580</v>
      </c>
      <c r="D299" s="24" t="s">
        <v>1581</v>
      </c>
      <c r="E299" s="38">
        <v>2</v>
      </c>
      <c r="F299" s="39">
        <v>2.2000000000000002</v>
      </c>
      <c r="G299" s="73" t="s">
        <v>1582</v>
      </c>
      <c r="H299" s="48">
        <v>70</v>
      </c>
      <c r="I299" s="24" t="s">
        <v>1583</v>
      </c>
      <c r="J299" s="38">
        <f t="shared" ref="J299" si="89">K299+M299</f>
        <v>0</v>
      </c>
      <c r="K299" s="38">
        <v>0</v>
      </c>
      <c r="L299" s="25" t="s">
        <v>42</v>
      </c>
      <c r="M299" s="48">
        <v>0</v>
      </c>
      <c r="N299" s="25" t="s">
        <v>42</v>
      </c>
    </row>
    <row r="300" spans="1:14" ht="113.25" customHeight="1" x14ac:dyDescent="0.25">
      <c r="A300" s="54" t="s">
        <v>1594</v>
      </c>
      <c r="B300" s="27" t="s">
        <v>1008</v>
      </c>
      <c r="C300" s="24" t="s">
        <v>1597</v>
      </c>
      <c r="D300" s="24" t="s">
        <v>1604</v>
      </c>
      <c r="E300" s="38">
        <v>1</v>
      </c>
      <c r="F300" s="39">
        <v>1.1000000000000001</v>
      </c>
      <c r="G300" s="73" t="s">
        <v>1596</v>
      </c>
      <c r="H300" s="48">
        <v>1</v>
      </c>
      <c r="I300" s="24" t="s">
        <v>1595</v>
      </c>
      <c r="J300" s="38">
        <f t="shared" ref="J300" si="90">K300+M300</f>
        <v>0</v>
      </c>
      <c r="K300" s="38">
        <v>0</v>
      </c>
      <c r="L300" s="25" t="s">
        <v>42</v>
      </c>
      <c r="M300" s="48">
        <v>0</v>
      </c>
      <c r="N300" s="25" t="s">
        <v>42</v>
      </c>
    </row>
    <row r="301" spans="1:14" ht="113.25" customHeight="1" x14ac:dyDescent="0.25">
      <c r="A301" s="54" t="s">
        <v>1612</v>
      </c>
      <c r="B301" s="27" t="s">
        <v>1008</v>
      </c>
      <c r="C301" s="24" t="s">
        <v>1613</v>
      </c>
      <c r="D301" s="24" t="s">
        <v>1614</v>
      </c>
      <c r="E301" s="38">
        <v>1</v>
      </c>
      <c r="F301" s="39">
        <v>0.75</v>
      </c>
      <c r="G301" s="73" t="s">
        <v>1615</v>
      </c>
      <c r="H301" s="48">
        <v>1</v>
      </c>
      <c r="I301" s="24" t="s">
        <v>1616</v>
      </c>
      <c r="J301" s="38">
        <f t="shared" ref="J301" si="91">K301+M301</f>
        <v>0</v>
      </c>
      <c r="K301" s="38">
        <v>0</v>
      </c>
      <c r="L301" s="25" t="s">
        <v>42</v>
      </c>
      <c r="M301" s="48">
        <v>0</v>
      </c>
      <c r="N301" s="25" t="s">
        <v>42</v>
      </c>
    </row>
    <row r="302" spans="1:14" ht="113.25" customHeight="1" x14ac:dyDescent="0.25">
      <c r="A302" s="54" t="s">
        <v>1617</v>
      </c>
      <c r="B302" s="27" t="s">
        <v>1008</v>
      </c>
      <c r="C302" s="24" t="s">
        <v>1618</v>
      </c>
      <c r="D302" s="24" t="s">
        <v>1619</v>
      </c>
      <c r="E302" s="38">
        <v>1</v>
      </c>
      <c r="F302" s="39">
        <v>1.1000000000000001</v>
      </c>
      <c r="G302" s="73" t="s">
        <v>1620</v>
      </c>
      <c r="H302" s="48">
        <v>1</v>
      </c>
      <c r="I302" s="24" t="s">
        <v>1621</v>
      </c>
      <c r="J302" s="38">
        <f t="shared" ref="J302" si="92">K302+M302</f>
        <v>0</v>
      </c>
      <c r="K302" s="38">
        <v>0</v>
      </c>
      <c r="L302" s="25" t="s">
        <v>42</v>
      </c>
      <c r="M302" s="48">
        <v>0</v>
      </c>
      <c r="N302" s="25" t="s">
        <v>42</v>
      </c>
    </row>
    <row r="303" spans="1:14" ht="113.25" customHeight="1" x14ac:dyDescent="0.25">
      <c r="A303" s="54" t="s">
        <v>1623</v>
      </c>
      <c r="B303" s="27" t="s">
        <v>1008</v>
      </c>
      <c r="C303" s="24" t="s">
        <v>1624</v>
      </c>
      <c r="D303" s="24" t="s">
        <v>1627</v>
      </c>
      <c r="E303" s="38">
        <v>2</v>
      </c>
      <c r="F303" s="39">
        <v>2.2000000000000002</v>
      </c>
      <c r="G303" s="73" t="s">
        <v>1625</v>
      </c>
      <c r="H303" s="48">
        <v>1</v>
      </c>
      <c r="I303" s="24" t="s">
        <v>1626</v>
      </c>
      <c r="J303" s="38">
        <f t="shared" ref="J303" si="93">K303+M303</f>
        <v>0</v>
      </c>
      <c r="K303" s="38">
        <v>0</v>
      </c>
      <c r="L303" s="25" t="s">
        <v>42</v>
      </c>
      <c r="M303" s="48">
        <v>0</v>
      </c>
      <c r="N303" s="25" t="s">
        <v>42</v>
      </c>
    </row>
    <row r="304" spans="1:14" ht="113.25" customHeight="1" x14ac:dyDescent="0.25">
      <c r="A304" s="54" t="s">
        <v>1684</v>
      </c>
      <c r="B304" s="27" t="s">
        <v>1008</v>
      </c>
      <c r="C304" s="24" t="s">
        <v>1687</v>
      </c>
      <c r="D304" s="24" t="s">
        <v>1685</v>
      </c>
      <c r="E304" s="38">
        <v>2</v>
      </c>
      <c r="F304" s="39">
        <v>1.5</v>
      </c>
      <c r="G304" s="118" t="s">
        <v>1686</v>
      </c>
      <c r="H304" s="48">
        <v>1</v>
      </c>
      <c r="I304" s="24" t="s">
        <v>1688</v>
      </c>
      <c r="J304" s="38">
        <f t="shared" ref="J304" si="94">K304+M304</f>
        <v>0</v>
      </c>
      <c r="K304" s="38">
        <v>0</v>
      </c>
      <c r="L304" s="25" t="s">
        <v>42</v>
      </c>
      <c r="M304" s="48">
        <v>0</v>
      </c>
      <c r="N304" s="25" t="s">
        <v>42</v>
      </c>
    </row>
    <row r="305" spans="1:14" ht="113.25" customHeight="1" x14ac:dyDescent="0.25">
      <c r="A305" s="54" t="s">
        <v>1724</v>
      </c>
      <c r="B305" s="27" t="s">
        <v>1008</v>
      </c>
      <c r="C305" s="24" t="s">
        <v>1725</v>
      </c>
      <c r="D305" s="24" t="s">
        <v>1728</v>
      </c>
      <c r="E305" s="38" t="s">
        <v>1726</v>
      </c>
      <c r="F305" s="39" t="s">
        <v>1727</v>
      </c>
      <c r="G305" s="116" t="s">
        <v>1729</v>
      </c>
      <c r="H305" s="48">
        <v>1</v>
      </c>
      <c r="I305" s="24" t="s">
        <v>1730</v>
      </c>
      <c r="J305" s="38">
        <f t="shared" ref="J305" si="95">K305+M305</f>
        <v>0</v>
      </c>
      <c r="K305" s="38">
        <v>0</v>
      </c>
      <c r="L305" s="25" t="s">
        <v>42</v>
      </c>
      <c r="M305" s="48">
        <v>0</v>
      </c>
      <c r="N305" s="25" t="s">
        <v>42</v>
      </c>
    </row>
    <row r="306" spans="1:14" ht="18.75" x14ac:dyDescent="0.25">
      <c r="A306" s="76" t="s">
        <v>1721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8"/>
    </row>
    <row r="307" spans="1:14" ht="94.5" x14ac:dyDescent="0.25">
      <c r="A307" s="54" t="s">
        <v>824</v>
      </c>
      <c r="B307" s="27" t="s">
        <v>1052</v>
      </c>
      <c r="C307" s="28" t="s">
        <v>825</v>
      </c>
      <c r="D307" s="26" t="s">
        <v>1046</v>
      </c>
      <c r="E307" s="40">
        <v>2</v>
      </c>
      <c r="F307" s="41">
        <v>2.2000000000000002</v>
      </c>
      <c r="G307" s="29" t="s">
        <v>278</v>
      </c>
      <c r="H307" s="56" t="s">
        <v>42</v>
      </c>
      <c r="I307" s="29" t="s">
        <v>42</v>
      </c>
      <c r="J307" s="40">
        <f t="shared" ref="J307" si="96">K307+M307</f>
        <v>17</v>
      </c>
      <c r="K307" s="40">
        <v>0</v>
      </c>
      <c r="L307" s="28" t="s">
        <v>42</v>
      </c>
      <c r="M307" s="40">
        <v>17</v>
      </c>
      <c r="N307" s="28" t="s">
        <v>826</v>
      </c>
    </row>
    <row r="308" spans="1:14" ht="94.5" x14ac:dyDescent="0.25">
      <c r="A308" s="54" t="s">
        <v>827</v>
      </c>
      <c r="B308" s="27" t="s">
        <v>1052</v>
      </c>
      <c r="C308" s="28" t="s">
        <v>855</v>
      </c>
      <c r="D308" s="26" t="s">
        <v>1046</v>
      </c>
      <c r="E308" s="40">
        <v>2</v>
      </c>
      <c r="F308" s="41">
        <v>2.2000000000000002</v>
      </c>
      <c r="G308" s="29" t="s">
        <v>278</v>
      </c>
      <c r="H308" s="56" t="s">
        <v>42</v>
      </c>
      <c r="I308" s="29" t="s">
        <v>42</v>
      </c>
      <c r="J308" s="40">
        <f t="shared" ref="J308:J340" si="97">K308+M308</f>
        <v>33</v>
      </c>
      <c r="K308" s="40">
        <v>0</v>
      </c>
      <c r="L308" s="28" t="s">
        <v>42</v>
      </c>
      <c r="M308" s="40">
        <v>33</v>
      </c>
      <c r="N308" s="28" t="s">
        <v>854</v>
      </c>
    </row>
    <row r="309" spans="1:14" ht="94.5" x14ac:dyDescent="0.25">
      <c r="A309" s="54" t="s">
        <v>828</v>
      </c>
      <c r="B309" s="27" t="s">
        <v>1052</v>
      </c>
      <c r="C309" s="28" t="s">
        <v>856</v>
      </c>
      <c r="D309" s="26" t="s">
        <v>1046</v>
      </c>
      <c r="E309" s="40">
        <v>2</v>
      </c>
      <c r="F309" s="41">
        <v>2.2000000000000002</v>
      </c>
      <c r="G309" s="29" t="s">
        <v>278</v>
      </c>
      <c r="H309" s="56" t="s">
        <v>42</v>
      </c>
      <c r="I309" s="29" t="s">
        <v>42</v>
      </c>
      <c r="J309" s="40">
        <f t="shared" si="97"/>
        <v>23</v>
      </c>
      <c r="K309" s="40">
        <v>0</v>
      </c>
      <c r="L309" s="28" t="s">
        <v>42</v>
      </c>
      <c r="M309" s="40">
        <v>23</v>
      </c>
      <c r="N309" s="28" t="s">
        <v>857</v>
      </c>
    </row>
    <row r="310" spans="1:14" x14ac:dyDescent="0.25">
      <c r="A310" s="54" t="s">
        <v>829</v>
      </c>
      <c r="B310" s="27" t="s">
        <v>1163</v>
      </c>
      <c r="C310" s="28" t="s">
        <v>860</v>
      </c>
      <c r="D310" s="29" t="s">
        <v>42</v>
      </c>
      <c r="E310" s="29" t="s">
        <v>42</v>
      </c>
      <c r="F310" s="29" t="s">
        <v>42</v>
      </c>
      <c r="G310" s="29" t="s">
        <v>42</v>
      </c>
      <c r="H310" s="29" t="s">
        <v>42</v>
      </c>
      <c r="I310" s="29" t="s">
        <v>42</v>
      </c>
      <c r="J310" s="29" t="s">
        <v>42</v>
      </c>
      <c r="K310" s="29" t="s">
        <v>42</v>
      </c>
      <c r="L310" s="29" t="s">
        <v>42</v>
      </c>
      <c r="M310" s="29" t="s">
        <v>42</v>
      </c>
      <c r="N310" s="29" t="s">
        <v>42</v>
      </c>
    </row>
    <row r="311" spans="1:14" x14ac:dyDescent="0.25">
      <c r="A311" s="54" t="s">
        <v>830</v>
      </c>
      <c r="B311" s="27" t="s">
        <v>1163</v>
      </c>
      <c r="C311" s="28" t="s">
        <v>862</v>
      </c>
      <c r="D311" s="29" t="s">
        <v>42</v>
      </c>
      <c r="E311" s="29" t="s">
        <v>42</v>
      </c>
      <c r="F311" s="29" t="s">
        <v>42</v>
      </c>
      <c r="G311" s="29" t="s">
        <v>42</v>
      </c>
      <c r="H311" s="29" t="s">
        <v>42</v>
      </c>
      <c r="I311" s="29" t="s">
        <v>42</v>
      </c>
      <c r="J311" s="29" t="s">
        <v>42</v>
      </c>
      <c r="K311" s="29" t="s">
        <v>42</v>
      </c>
      <c r="L311" s="29" t="s">
        <v>42</v>
      </c>
      <c r="M311" s="29" t="s">
        <v>42</v>
      </c>
      <c r="N311" s="29" t="s">
        <v>42</v>
      </c>
    </row>
    <row r="312" spans="1:14" ht="94.5" x14ac:dyDescent="0.25">
      <c r="A312" s="54" t="s">
        <v>831</v>
      </c>
      <c r="B312" s="27" t="s">
        <v>1052</v>
      </c>
      <c r="C312" s="28" t="s">
        <v>863</v>
      </c>
      <c r="D312" s="26" t="s">
        <v>1046</v>
      </c>
      <c r="E312" s="40">
        <v>1</v>
      </c>
      <c r="F312" s="41">
        <v>1.1000000000000001</v>
      </c>
      <c r="G312" s="29" t="s">
        <v>278</v>
      </c>
      <c r="H312" s="56" t="s">
        <v>42</v>
      </c>
      <c r="I312" s="29" t="s">
        <v>42</v>
      </c>
      <c r="J312" s="40">
        <f t="shared" si="97"/>
        <v>12</v>
      </c>
      <c r="K312" s="40">
        <v>0</v>
      </c>
      <c r="L312" s="28" t="s">
        <v>42</v>
      </c>
      <c r="M312" s="40">
        <v>12</v>
      </c>
      <c r="N312" s="28" t="s">
        <v>864</v>
      </c>
    </row>
    <row r="313" spans="1:14" ht="94.5" x14ac:dyDescent="0.25">
      <c r="A313" s="54" t="s">
        <v>832</v>
      </c>
      <c r="B313" s="27" t="s">
        <v>1052</v>
      </c>
      <c r="C313" s="28" t="s">
        <v>865</v>
      </c>
      <c r="D313" s="26" t="s">
        <v>1046</v>
      </c>
      <c r="E313" s="40">
        <v>1</v>
      </c>
      <c r="F313" s="41">
        <v>1.1000000000000001</v>
      </c>
      <c r="G313" s="29" t="s">
        <v>278</v>
      </c>
      <c r="H313" s="56" t="s">
        <v>42</v>
      </c>
      <c r="I313" s="29" t="s">
        <v>42</v>
      </c>
      <c r="J313" s="40">
        <f t="shared" si="97"/>
        <v>12</v>
      </c>
      <c r="K313" s="40">
        <v>0</v>
      </c>
      <c r="L313" s="28" t="s">
        <v>42</v>
      </c>
      <c r="M313" s="40">
        <v>12</v>
      </c>
      <c r="N313" s="28" t="s">
        <v>864</v>
      </c>
    </row>
    <row r="314" spans="1:14" ht="94.5" x14ac:dyDescent="0.25">
      <c r="A314" s="54" t="s">
        <v>833</v>
      </c>
      <c r="B314" s="27" t="s">
        <v>1052</v>
      </c>
      <c r="C314" s="28" t="s">
        <v>886</v>
      </c>
      <c r="D314" s="26" t="s">
        <v>1046</v>
      </c>
      <c r="E314" s="40">
        <v>1</v>
      </c>
      <c r="F314" s="41">
        <v>1.1000000000000001</v>
      </c>
      <c r="G314" s="29" t="s">
        <v>278</v>
      </c>
      <c r="H314" s="56" t="s">
        <v>42</v>
      </c>
      <c r="I314" s="29" t="s">
        <v>42</v>
      </c>
      <c r="J314" s="40">
        <f t="shared" si="97"/>
        <v>11</v>
      </c>
      <c r="K314" s="40">
        <v>0</v>
      </c>
      <c r="L314" s="28" t="s">
        <v>42</v>
      </c>
      <c r="M314" s="40">
        <v>11</v>
      </c>
      <c r="N314" s="28" t="s">
        <v>887</v>
      </c>
    </row>
    <row r="315" spans="1:14" ht="94.5" x14ac:dyDescent="0.25">
      <c r="A315" s="54" t="s">
        <v>834</v>
      </c>
      <c r="B315" s="27" t="s">
        <v>1052</v>
      </c>
      <c r="C315" s="28" t="s">
        <v>888</v>
      </c>
      <c r="D315" s="26" t="s">
        <v>1046</v>
      </c>
      <c r="E315" s="40">
        <v>1</v>
      </c>
      <c r="F315" s="41">
        <v>1.1000000000000001</v>
      </c>
      <c r="G315" s="29" t="s">
        <v>278</v>
      </c>
      <c r="H315" s="56" t="s">
        <v>42</v>
      </c>
      <c r="I315" s="29" t="s">
        <v>42</v>
      </c>
      <c r="J315" s="40">
        <f t="shared" si="97"/>
        <v>4</v>
      </c>
      <c r="K315" s="40">
        <v>0</v>
      </c>
      <c r="L315" s="28" t="s">
        <v>42</v>
      </c>
      <c r="M315" s="40">
        <v>4</v>
      </c>
      <c r="N315" s="28" t="s">
        <v>889</v>
      </c>
    </row>
    <row r="316" spans="1:14" hidden="1" x14ac:dyDescent="0.25">
      <c r="C316" s="74" t="s">
        <v>1143</v>
      </c>
    </row>
    <row r="317" spans="1:14" ht="94.5" x14ac:dyDescent="0.25">
      <c r="A317" s="54" t="s">
        <v>835</v>
      </c>
      <c r="B317" s="27" t="s">
        <v>1052</v>
      </c>
      <c r="C317" s="28" t="s">
        <v>891</v>
      </c>
      <c r="D317" s="26" t="s">
        <v>1046</v>
      </c>
      <c r="E317" s="40">
        <v>1</v>
      </c>
      <c r="F317" s="41">
        <v>1.1000000000000001</v>
      </c>
      <c r="G317" s="29" t="s">
        <v>278</v>
      </c>
      <c r="H317" s="56" t="s">
        <v>42</v>
      </c>
      <c r="I317" s="29" t="s">
        <v>42</v>
      </c>
      <c r="J317" s="40">
        <f t="shared" si="97"/>
        <v>7</v>
      </c>
      <c r="K317" s="40">
        <v>0</v>
      </c>
      <c r="L317" s="28" t="s">
        <v>42</v>
      </c>
      <c r="M317" s="40">
        <v>7</v>
      </c>
      <c r="N317" s="28" t="s">
        <v>892</v>
      </c>
    </row>
    <row r="318" spans="1:14" hidden="1" x14ac:dyDescent="0.25">
      <c r="C318" s="74" t="s">
        <v>893</v>
      </c>
    </row>
    <row r="319" spans="1:14" ht="94.5" x14ac:dyDescent="0.25">
      <c r="A319" s="54" t="s">
        <v>836</v>
      </c>
      <c r="B319" s="27" t="s">
        <v>1052</v>
      </c>
      <c r="C319" s="28" t="s">
        <v>895</v>
      </c>
      <c r="D319" s="26" t="s">
        <v>1046</v>
      </c>
      <c r="E319" s="40">
        <v>1</v>
      </c>
      <c r="F319" s="41">
        <v>1.1000000000000001</v>
      </c>
      <c r="G319" s="29" t="s">
        <v>278</v>
      </c>
      <c r="H319" s="56" t="s">
        <v>42</v>
      </c>
      <c r="I319" s="29" t="s">
        <v>42</v>
      </c>
      <c r="J319" s="40">
        <f t="shared" si="97"/>
        <v>8</v>
      </c>
      <c r="K319" s="40">
        <v>0</v>
      </c>
      <c r="L319" s="28" t="s">
        <v>42</v>
      </c>
      <c r="M319" s="40">
        <v>8</v>
      </c>
      <c r="N319" s="28" t="s">
        <v>896</v>
      </c>
    </row>
    <row r="320" spans="1:14" ht="94.5" x14ac:dyDescent="0.25">
      <c r="A320" s="54" t="s">
        <v>837</v>
      </c>
      <c r="B320" s="27" t="s">
        <v>1052</v>
      </c>
      <c r="C320" s="28" t="s">
        <v>905</v>
      </c>
      <c r="D320" s="26" t="s">
        <v>1046</v>
      </c>
      <c r="E320" s="40">
        <v>2</v>
      </c>
      <c r="F320" s="41">
        <v>2.2000000000000002</v>
      </c>
      <c r="G320" s="29" t="s">
        <v>278</v>
      </c>
      <c r="H320" s="56" t="s">
        <v>42</v>
      </c>
      <c r="I320" s="29" t="s">
        <v>42</v>
      </c>
      <c r="J320" s="40">
        <f t="shared" si="97"/>
        <v>20</v>
      </c>
      <c r="K320" s="40">
        <v>0</v>
      </c>
      <c r="L320" s="28" t="s">
        <v>42</v>
      </c>
      <c r="M320" s="40">
        <v>20</v>
      </c>
      <c r="N320" s="28" t="s">
        <v>906</v>
      </c>
    </row>
    <row r="321" spans="1:14" hidden="1" x14ac:dyDescent="0.25">
      <c r="C321" s="74" t="s">
        <v>1469</v>
      </c>
    </row>
    <row r="322" spans="1:14" x14ac:dyDescent="0.25">
      <c r="A322" s="54" t="s">
        <v>838</v>
      </c>
      <c r="B322" s="27" t="s">
        <v>1163</v>
      </c>
      <c r="C322" s="28" t="s">
        <v>969</v>
      </c>
      <c r="D322" s="29" t="s">
        <v>42</v>
      </c>
      <c r="E322" s="29" t="s">
        <v>42</v>
      </c>
      <c r="F322" s="29" t="s">
        <v>42</v>
      </c>
      <c r="G322" s="29" t="s">
        <v>42</v>
      </c>
      <c r="H322" s="29" t="s">
        <v>42</v>
      </c>
      <c r="I322" s="29" t="s">
        <v>42</v>
      </c>
      <c r="J322" s="29" t="s">
        <v>42</v>
      </c>
      <c r="K322" s="29" t="s">
        <v>42</v>
      </c>
      <c r="L322" s="29" t="s">
        <v>42</v>
      </c>
      <c r="M322" s="29" t="s">
        <v>42</v>
      </c>
      <c r="N322" s="29" t="s">
        <v>42</v>
      </c>
    </row>
    <row r="323" spans="1:14" ht="94.5" x14ac:dyDescent="0.25">
      <c r="A323" s="54" t="s">
        <v>839</v>
      </c>
      <c r="B323" s="27" t="s">
        <v>1052</v>
      </c>
      <c r="C323" s="28" t="s">
        <v>938</v>
      </c>
      <c r="D323" s="26" t="s">
        <v>1046</v>
      </c>
      <c r="E323" s="40">
        <v>1</v>
      </c>
      <c r="F323" s="41">
        <v>1.1000000000000001</v>
      </c>
      <c r="G323" s="29" t="s">
        <v>278</v>
      </c>
      <c r="H323" s="56" t="s">
        <v>42</v>
      </c>
      <c r="I323" s="29" t="s">
        <v>42</v>
      </c>
      <c r="J323" s="40">
        <f t="shared" si="97"/>
        <v>4</v>
      </c>
      <c r="K323" s="40">
        <v>0</v>
      </c>
      <c r="L323" s="28" t="s">
        <v>42</v>
      </c>
      <c r="M323" s="40">
        <v>4</v>
      </c>
      <c r="N323" s="28" t="s">
        <v>939</v>
      </c>
    </row>
    <row r="324" spans="1:14" ht="94.5" x14ac:dyDescent="0.25">
      <c r="A324" s="54" t="s">
        <v>840</v>
      </c>
      <c r="B324" s="27" t="s">
        <v>1052</v>
      </c>
      <c r="C324" s="28" t="s">
        <v>940</v>
      </c>
      <c r="D324" s="26" t="s">
        <v>1046</v>
      </c>
      <c r="E324" s="40">
        <v>1</v>
      </c>
      <c r="F324" s="41">
        <v>1.1000000000000001</v>
      </c>
      <c r="G324" s="29" t="s">
        <v>278</v>
      </c>
      <c r="H324" s="56" t="s">
        <v>42</v>
      </c>
      <c r="I324" s="29" t="s">
        <v>42</v>
      </c>
      <c r="J324" s="40">
        <f t="shared" si="97"/>
        <v>10</v>
      </c>
      <c r="K324" s="40">
        <v>0</v>
      </c>
      <c r="L324" s="28" t="s">
        <v>42</v>
      </c>
      <c r="M324" s="40">
        <v>10</v>
      </c>
      <c r="N324" s="28" t="s">
        <v>941</v>
      </c>
    </row>
    <row r="325" spans="1:14" ht="94.5" x14ac:dyDescent="0.25">
      <c r="A325" s="54" t="s">
        <v>841</v>
      </c>
      <c r="B325" s="27" t="s">
        <v>1052</v>
      </c>
      <c r="C325" s="28" t="s">
        <v>970</v>
      </c>
      <c r="D325" s="26" t="s">
        <v>1046</v>
      </c>
      <c r="E325" s="40">
        <v>2</v>
      </c>
      <c r="F325" s="41">
        <v>2.2000000000000002</v>
      </c>
      <c r="G325" s="29" t="s">
        <v>278</v>
      </c>
      <c r="H325" s="56" t="s">
        <v>42</v>
      </c>
      <c r="I325" s="29" t="s">
        <v>42</v>
      </c>
      <c r="J325" s="40">
        <f t="shared" si="97"/>
        <v>15</v>
      </c>
      <c r="K325" s="40">
        <v>0</v>
      </c>
      <c r="L325" s="28" t="s">
        <v>42</v>
      </c>
      <c r="M325" s="40">
        <v>15</v>
      </c>
      <c r="N325" s="28" t="s">
        <v>942</v>
      </c>
    </row>
    <row r="326" spans="1:14" ht="94.5" x14ac:dyDescent="0.25">
      <c r="A326" s="54" t="s">
        <v>842</v>
      </c>
      <c r="B326" s="27" t="s">
        <v>1052</v>
      </c>
      <c r="C326" s="28" t="s">
        <v>943</v>
      </c>
      <c r="D326" s="26" t="s">
        <v>1046</v>
      </c>
      <c r="E326" s="40">
        <v>1</v>
      </c>
      <c r="F326" s="41">
        <v>1.1000000000000001</v>
      </c>
      <c r="G326" s="29" t="s">
        <v>278</v>
      </c>
      <c r="H326" s="56" t="s">
        <v>42</v>
      </c>
      <c r="I326" s="29" t="s">
        <v>42</v>
      </c>
      <c r="J326" s="40">
        <f t="shared" si="97"/>
        <v>11</v>
      </c>
      <c r="K326" s="40">
        <v>0</v>
      </c>
      <c r="L326" s="28" t="s">
        <v>42</v>
      </c>
      <c r="M326" s="40">
        <v>11</v>
      </c>
      <c r="N326" s="28" t="s">
        <v>944</v>
      </c>
    </row>
    <row r="327" spans="1:14" ht="94.5" x14ac:dyDescent="0.25">
      <c r="A327" s="54" t="s">
        <v>843</v>
      </c>
      <c r="B327" s="27" t="s">
        <v>1052</v>
      </c>
      <c r="C327" s="28" t="s">
        <v>952</v>
      </c>
      <c r="D327" s="26" t="s">
        <v>1046</v>
      </c>
      <c r="E327" s="40">
        <v>2</v>
      </c>
      <c r="F327" s="41">
        <v>2.2000000000000002</v>
      </c>
      <c r="G327" s="29" t="s">
        <v>278</v>
      </c>
      <c r="H327" s="56" t="s">
        <v>42</v>
      </c>
      <c r="I327" s="29" t="s">
        <v>42</v>
      </c>
      <c r="J327" s="40">
        <f t="shared" si="97"/>
        <v>16</v>
      </c>
      <c r="K327" s="40">
        <v>0</v>
      </c>
      <c r="L327" s="28" t="s">
        <v>42</v>
      </c>
      <c r="M327" s="40">
        <v>16</v>
      </c>
      <c r="N327" s="28" t="s">
        <v>953</v>
      </c>
    </row>
    <row r="328" spans="1:14" ht="94.5" x14ac:dyDescent="0.25">
      <c r="A328" s="54" t="s">
        <v>844</v>
      </c>
      <c r="B328" s="27" t="s">
        <v>1052</v>
      </c>
      <c r="C328" s="28" t="s">
        <v>954</v>
      </c>
      <c r="D328" s="26" t="s">
        <v>1046</v>
      </c>
      <c r="E328" s="40">
        <v>1</v>
      </c>
      <c r="F328" s="41">
        <v>1.1000000000000001</v>
      </c>
      <c r="G328" s="29" t="s">
        <v>278</v>
      </c>
      <c r="H328" s="56" t="s">
        <v>42</v>
      </c>
      <c r="I328" s="29" t="s">
        <v>42</v>
      </c>
      <c r="J328" s="40">
        <f t="shared" si="97"/>
        <v>17</v>
      </c>
      <c r="K328" s="40">
        <v>0</v>
      </c>
      <c r="L328" s="28" t="s">
        <v>42</v>
      </c>
      <c r="M328" s="40">
        <v>17</v>
      </c>
      <c r="N328" s="28" t="s">
        <v>955</v>
      </c>
    </row>
    <row r="329" spans="1:14" ht="94.5" x14ac:dyDescent="0.25">
      <c r="A329" s="54" t="s">
        <v>845</v>
      </c>
      <c r="B329" s="27" t="s">
        <v>1052</v>
      </c>
      <c r="C329" s="28" t="s">
        <v>964</v>
      </c>
      <c r="D329" s="26" t="s">
        <v>1046</v>
      </c>
      <c r="E329" s="40">
        <v>2</v>
      </c>
      <c r="F329" s="41">
        <v>2.2000000000000002</v>
      </c>
      <c r="G329" s="29" t="s">
        <v>278</v>
      </c>
      <c r="H329" s="56" t="s">
        <v>42</v>
      </c>
      <c r="I329" s="29" t="s">
        <v>42</v>
      </c>
      <c r="J329" s="40">
        <f t="shared" si="97"/>
        <v>12</v>
      </c>
      <c r="K329" s="40">
        <v>0</v>
      </c>
      <c r="L329" s="28" t="s">
        <v>42</v>
      </c>
      <c r="M329" s="40">
        <v>12</v>
      </c>
      <c r="N329" s="28" t="s">
        <v>965</v>
      </c>
    </row>
    <row r="330" spans="1:14" ht="94.5" x14ac:dyDescent="0.25">
      <c r="A330" s="54" t="s">
        <v>846</v>
      </c>
      <c r="B330" s="27" t="s">
        <v>1052</v>
      </c>
      <c r="C330" s="26" t="s">
        <v>858</v>
      </c>
      <c r="D330" s="26" t="s">
        <v>1046</v>
      </c>
      <c r="E330" s="40">
        <v>1</v>
      </c>
      <c r="F330" s="41">
        <v>1.1000000000000001</v>
      </c>
      <c r="G330" s="29" t="s">
        <v>278</v>
      </c>
      <c r="H330" s="56" t="s">
        <v>42</v>
      </c>
      <c r="I330" s="29" t="s">
        <v>42</v>
      </c>
      <c r="J330" s="40">
        <f t="shared" si="97"/>
        <v>17</v>
      </c>
      <c r="K330" s="56" t="s">
        <v>96</v>
      </c>
      <c r="L330" s="29" t="s">
        <v>42</v>
      </c>
      <c r="M330" s="56" t="s">
        <v>859</v>
      </c>
      <c r="N330" s="29" t="s">
        <v>985</v>
      </c>
    </row>
    <row r="331" spans="1:14" ht="31.5" hidden="1" x14ac:dyDescent="0.25">
      <c r="C331" s="74" t="s">
        <v>869</v>
      </c>
    </row>
    <row r="332" spans="1:14" ht="94.5" x14ac:dyDescent="0.25">
      <c r="A332" s="54" t="s">
        <v>847</v>
      </c>
      <c r="B332" s="27" t="s">
        <v>1052</v>
      </c>
      <c r="C332" s="26" t="s">
        <v>992</v>
      </c>
      <c r="D332" s="26" t="s">
        <v>1046</v>
      </c>
      <c r="E332" s="40">
        <v>1</v>
      </c>
      <c r="F332" s="41">
        <v>1.1000000000000001</v>
      </c>
      <c r="G332" s="29" t="s">
        <v>278</v>
      </c>
      <c r="H332" s="56" t="s">
        <v>42</v>
      </c>
      <c r="I332" s="29" t="s">
        <v>42</v>
      </c>
      <c r="J332" s="40">
        <f t="shared" si="97"/>
        <v>34</v>
      </c>
      <c r="K332" s="56" t="s">
        <v>96</v>
      </c>
      <c r="L332" s="29" t="s">
        <v>42</v>
      </c>
      <c r="M332" s="56" t="s">
        <v>872</v>
      </c>
      <c r="N332" s="29" t="s">
        <v>873</v>
      </c>
    </row>
    <row r="333" spans="1:14" ht="94.5" x14ac:dyDescent="0.25">
      <c r="A333" s="54" t="s">
        <v>848</v>
      </c>
      <c r="B333" s="27" t="s">
        <v>1052</v>
      </c>
      <c r="C333" s="26" t="s">
        <v>993</v>
      </c>
      <c r="D333" s="26" t="s">
        <v>1046</v>
      </c>
      <c r="E333" s="40">
        <v>2</v>
      </c>
      <c r="F333" s="41">
        <v>2.2000000000000002</v>
      </c>
      <c r="G333" s="29" t="s">
        <v>278</v>
      </c>
      <c r="H333" s="56" t="s">
        <v>42</v>
      </c>
      <c r="I333" s="29" t="s">
        <v>42</v>
      </c>
      <c r="J333" s="40">
        <f t="shared" si="97"/>
        <v>17</v>
      </c>
      <c r="K333" s="56" t="s">
        <v>96</v>
      </c>
      <c r="L333" s="29" t="s">
        <v>42</v>
      </c>
      <c r="M333" s="56" t="s">
        <v>859</v>
      </c>
      <c r="N333" s="29" t="s">
        <v>874</v>
      </c>
    </row>
    <row r="334" spans="1:14" ht="31.5" hidden="1" x14ac:dyDescent="0.25">
      <c r="C334" s="74" t="s">
        <v>1144</v>
      </c>
    </row>
    <row r="335" spans="1:14" ht="31.5" x14ac:dyDescent="0.25">
      <c r="A335" s="54" t="s">
        <v>849</v>
      </c>
      <c r="B335" s="27" t="s">
        <v>1163</v>
      </c>
      <c r="C335" s="26" t="s">
        <v>884</v>
      </c>
      <c r="D335" s="29" t="s">
        <v>42</v>
      </c>
      <c r="E335" s="29" t="s">
        <v>42</v>
      </c>
      <c r="F335" s="29" t="s">
        <v>42</v>
      </c>
      <c r="G335" s="29" t="s">
        <v>42</v>
      </c>
      <c r="H335" s="29" t="s">
        <v>42</v>
      </c>
      <c r="I335" s="29" t="s">
        <v>42</v>
      </c>
      <c r="J335" s="29" t="s">
        <v>42</v>
      </c>
      <c r="K335" s="29" t="s">
        <v>42</v>
      </c>
      <c r="L335" s="29" t="s">
        <v>42</v>
      </c>
      <c r="M335" s="29" t="s">
        <v>42</v>
      </c>
      <c r="N335" s="29" t="s">
        <v>42</v>
      </c>
    </row>
    <row r="336" spans="1:14" ht="94.5" x14ac:dyDescent="0.25">
      <c r="A336" s="54" t="s">
        <v>850</v>
      </c>
      <c r="B336" s="27" t="s">
        <v>1052</v>
      </c>
      <c r="C336" s="26" t="s">
        <v>897</v>
      </c>
      <c r="D336" s="26" t="s">
        <v>1048</v>
      </c>
      <c r="E336" s="40">
        <v>2</v>
      </c>
      <c r="F336" s="41">
        <v>2.2000000000000002</v>
      </c>
      <c r="G336" s="29" t="s">
        <v>278</v>
      </c>
      <c r="H336" s="56" t="s">
        <v>42</v>
      </c>
      <c r="I336" s="29" t="s">
        <v>42</v>
      </c>
      <c r="J336" s="40">
        <f t="shared" si="97"/>
        <v>20</v>
      </c>
      <c r="K336" s="56" t="s">
        <v>96</v>
      </c>
      <c r="L336" s="29" t="s">
        <v>42</v>
      </c>
      <c r="M336" s="56" t="s">
        <v>898</v>
      </c>
      <c r="N336" s="29" t="s">
        <v>899</v>
      </c>
    </row>
    <row r="337" spans="1:14" ht="94.5" x14ac:dyDescent="0.25">
      <c r="A337" s="54" t="s">
        <v>851</v>
      </c>
      <c r="B337" s="27" t="s">
        <v>1052</v>
      </c>
      <c r="C337" s="26" t="s">
        <v>900</v>
      </c>
      <c r="D337" s="26" t="s">
        <v>1048</v>
      </c>
      <c r="E337" s="40">
        <v>2</v>
      </c>
      <c r="F337" s="41">
        <v>2.2000000000000002</v>
      </c>
      <c r="G337" s="29" t="s">
        <v>278</v>
      </c>
      <c r="H337" s="56" t="s">
        <v>42</v>
      </c>
      <c r="I337" s="29" t="s">
        <v>42</v>
      </c>
      <c r="J337" s="40">
        <f t="shared" si="97"/>
        <v>35</v>
      </c>
      <c r="K337" s="56" t="s">
        <v>96</v>
      </c>
      <c r="L337" s="29" t="s">
        <v>42</v>
      </c>
      <c r="M337" s="56" t="s">
        <v>901</v>
      </c>
      <c r="N337" s="29" t="s">
        <v>902</v>
      </c>
    </row>
    <row r="338" spans="1:14" ht="31.5" hidden="1" x14ac:dyDescent="0.25">
      <c r="C338" s="74" t="s">
        <v>1097</v>
      </c>
    </row>
    <row r="339" spans="1:14" ht="94.5" x14ac:dyDescent="0.25">
      <c r="A339" s="54" t="s">
        <v>852</v>
      </c>
      <c r="B339" s="27" t="s">
        <v>1052</v>
      </c>
      <c r="C339" s="26" t="s">
        <v>908</v>
      </c>
      <c r="D339" s="26" t="s">
        <v>1048</v>
      </c>
      <c r="E339" s="40">
        <v>2</v>
      </c>
      <c r="F339" s="41">
        <v>2.2000000000000002</v>
      </c>
      <c r="G339" s="29" t="s">
        <v>278</v>
      </c>
      <c r="H339" s="56" t="s">
        <v>42</v>
      </c>
      <c r="I339" s="29" t="s">
        <v>42</v>
      </c>
      <c r="J339" s="40">
        <f t="shared" si="97"/>
        <v>20</v>
      </c>
      <c r="K339" s="56" t="s">
        <v>96</v>
      </c>
      <c r="L339" s="29" t="s">
        <v>42</v>
      </c>
      <c r="M339" s="50">
        <v>20</v>
      </c>
      <c r="N339" s="29" t="s">
        <v>909</v>
      </c>
    </row>
    <row r="340" spans="1:14" ht="94.5" x14ac:dyDescent="0.25">
      <c r="A340" s="54" t="s">
        <v>853</v>
      </c>
      <c r="B340" s="27" t="s">
        <v>1052</v>
      </c>
      <c r="C340" s="26" t="s">
        <v>917</v>
      </c>
      <c r="D340" s="26" t="s">
        <v>1046</v>
      </c>
      <c r="E340" s="40">
        <v>1</v>
      </c>
      <c r="F340" s="41">
        <v>1.1000000000000001</v>
      </c>
      <c r="G340" s="29" t="s">
        <v>278</v>
      </c>
      <c r="H340" s="56" t="s">
        <v>42</v>
      </c>
      <c r="I340" s="29" t="s">
        <v>42</v>
      </c>
      <c r="J340" s="40">
        <f t="shared" si="97"/>
        <v>15</v>
      </c>
      <c r="K340" s="56" t="s">
        <v>96</v>
      </c>
      <c r="L340" s="29" t="s">
        <v>42</v>
      </c>
      <c r="M340" s="56" t="s">
        <v>918</v>
      </c>
      <c r="N340" s="29" t="s">
        <v>909</v>
      </c>
    </row>
    <row r="341" spans="1:14" ht="94.5" x14ac:dyDescent="0.25">
      <c r="A341" s="54" t="s">
        <v>972</v>
      </c>
      <c r="B341" s="27" t="s">
        <v>1052</v>
      </c>
      <c r="C341" s="26" t="s">
        <v>919</v>
      </c>
      <c r="D341" s="26" t="s">
        <v>1046</v>
      </c>
      <c r="E341" s="40">
        <v>1</v>
      </c>
      <c r="F341" s="41">
        <v>1.1000000000000001</v>
      </c>
      <c r="G341" s="29" t="s">
        <v>278</v>
      </c>
      <c r="H341" s="56" t="s">
        <v>42</v>
      </c>
      <c r="I341" s="29" t="s">
        <v>42</v>
      </c>
      <c r="J341" s="40">
        <f t="shared" ref="J341:J366" si="98">K341+M341</f>
        <v>12</v>
      </c>
      <c r="K341" s="56" t="s">
        <v>96</v>
      </c>
      <c r="L341" s="29" t="s">
        <v>42</v>
      </c>
      <c r="M341" s="56" t="s">
        <v>195</v>
      </c>
      <c r="N341" s="29" t="s">
        <v>909</v>
      </c>
    </row>
    <row r="342" spans="1:14" ht="31.5" hidden="1" x14ac:dyDescent="0.25">
      <c r="C342" s="75" t="s">
        <v>1472</v>
      </c>
    </row>
    <row r="343" spans="1:14" hidden="1" x14ac:dyDescent="0.25">
      <c r="C343" s="75" t="s">
        <v>1220</v>
      </c>
    </row>
    <row r="344" spans="1:14" ht="94.5" x14ac:dyDescent="0.25">
      <c r="A344" s="54" t="s">
        <v>973</v>
      </c>
      <c r="B344" s="27" t="s">
        <v>1052</v>
      </c>
      <c r="C344" s="26" t="s">
        <v>1421</v>
      </c>
      <c r="D344" s="26" t="s">
        <v>1046</v>
      </c>
      <c r="E344" s="40">
        <v>2</v>
      </c>
      <c r="F344" s="41">
        <v>2.2000000000000002</v>
      </c>
      <c r="G344" s="29" t="s">
        <v>278</v>
      </c>
      <c r="H344" s="56" t="s">
        <v>42</v>
      </c>
      <c r="I344" s="29" t="s">
        <v>42</v>
      </c>
      <c r="J344" s="40">
        <f t="shared" si="98"/>
        <v>40</v>
      </c>
      <c r="K344" s="56" t="s">
        <v>96</v>
      </c>
      <c r="L344" s="29" t="s">
        <v>42</v>
      </c>
      <c r="M344" s="56" t="s">
        <v>928</v>
      </c>
      <c r="N344" s="29" t="s">
        <v>929</v>
      </c>
    </row>
    <row r="345" spans="1:14" ht="94.5" x14ac:dyDescent="0.25">
      <c r="A345" s="54" t="s">
        <v>974</v>
      </c>
      <c r="B345" s="27" t="s">
        <v>1052</v>
      </c>
      <c r="C345" s="28" t="s">
        <v>930</v>
      </c>
      <c r="D345" s="26" t="s">
        <v>1047</v>
      </c>
      <c r="E345" s="40">
        <v>3</v>
      </c>
      <c r="F345" s="41">
        <v>3.3</v>
      </c>
      <c r="G345" s="29" t="s">
        <v>278</v>
      </c>
      <c r="H345" s="50">
        <v>0</v>
      </c>
      <c r="I345" s="29" t="s">
        <v>42</v>
      </c>
      <c r="J345" s="40">
        <f t="shared" si="98"/>
        <v>73</v>
      </c>
      <c r="K345" s="40">
        <v>0</v>
      </c>
      <c r="L345" s="29" t="s">
        <v>42</v>
      </c>
      <c r="M345" s="40">
        <f>21+52</f>
        <v>73</v>
      </c>
      <c r="N345" s="28" t="s">
        <v>931</v>
      </c>
    </row>
    <row r="346" spans="1:14" ht="94.5" x14ac:dyDescent="0.25">
      <c r="A346" s="54" t="s">
        <v>975</v>
      </c>
      <c r="B346" s="27" t="s">
        <v>1052</v>
      </c>
      <c r="C346" s="26" t="s">
        <v>994</v>
      </c>
      <c r="D346" s="26" t="s">
        <v>1046</v>
      </c>
      <c r="E346" s="40">
        <v>1</v>
      </c>
      <c r="F346" s="41">
        <v>1.1000000000000001</v>
      </c>
      <c r="G346" s="29" t="s">
        <v>278</v>
      </c>
      <c r="H346" s="56" t="s">
        <v>42</v>
      </c>
      <c r="I346" s="29" t="s">
        <v>42</v>
      </c>
      <c r="J346" s="40">
        <f t="shared" si="98"/>
        <v>20</v>
      </c>
      <c r="K346" s="56" t="s">
        <v>96</v>
      </c>
      <c r="L346" s="29" t="s">
        <v>42</v>
      </c>
      <c r="M346" s="56" t="s">
        <v>898</v>
      </c>
      <c r="N346" s="29" t="s">
        <v>909</v>
      </c>
    </row>
    <row r="347" spans="1:14" ht="94.5" x14ac:dyDescent="0.25">
      <c r="A347" s="54" t="s">
        <v>976</v>
      </c>
      <c r="B347" s="27" t="s">
        <v>1052</v>
      </c>
      <c r="C347" s="26" t="s">
        <v>934</v>
      </c>
      <c r="D347" s="26" t="s">
        <v>1046</v>
      </c>
      <c r="E347" s="40">
        <v>1</v>
      </c>
      <c r="F347" s="41">
        <v>1.1000000000000001</v>
      </c>
      <c r="G347" s="29" t="s">
        <v>278</v>
      </c>
      <c r="H347" s="56" t="s">
        <v>42</v>
      </c>
      <c r="I347" s="29" t="s">
        <v>42</v>
      </c>
      <c r="J347" s="40">
        <f t="shared" si="98"/>
        <v>20</v>
      </c>
      <c r="K347" s="56" t="s">
        <v>96</v>
      </c>
      <c r="L347" s="29" t="s">
        <v>42</v>
      </c>
      <c r="M347" s="56" t="s">
        <v>898</v>
      </c>
      <c r="N347" s="29" t="s">
        <v>909</v>
      </c>
    </row>
    <row r="348" spans="1:14" ht="31.5" x14ac:dyDescent="0.25">
      <c r="A348" s="54" t="s">
        <v>977</v>
      </c>
      <c r="B348" s="27" t="s">
        <v>1163</v>
      </c>
      <c r="C348" s="26" t="s">
        <v>935</v>
      </c>
      <c r="D348" s="29" t="s">
        <v>42</v>
      </c>
      <c r="E348" s="29" t="s">
        <v>42</v>
      </c>
      <c r="F348" s="29" t="s">
        <v>42</v>
      </c>
      <c r="G348" s="29" t="s">
        <v>42</v>
      </c>
      <c r="H348" s="29" t="s">
        <v>42</v>
      </c>
      <c r="I348" s="29" t="s">
        <v>42</v>
      </c>
      <c r="J348" s="29" t="s">
        <v>42</v>
      </c>
      <c r="K348" s="29" t="s">
        <v>42</v>
      </c>
      <c r="L348" s="29" t="s">
        <v>42</v>
      </c>
      <c r="M348" s="29" t="s">
        <v>42</v>
      </c>
      <c r="N348" s="29" t="s">
        <v>42</v>
      </c>
    </row>
    <row r="349" spans="1:14" ht="94.5" x14ac:dyDescent="0.25">
      <c r="A349" s="54" t="s">
        <v>978</v>
      </c>
      <c r="B349" s="27" t="s">
        <v>1052</v>
      </c>
      <c r="C349" s="28" t="s">
        <v>936</v>
      </c>
      <c r="D349" s="26" t="s">
        <v>1047</v>
      </c>
      <c r="E349" s="40">
        <v>3</v>
      </c>
      <c r="F349" s="41">
        <v>3.3</v>
      </c>
      <c r="G349" s="29" t="s">
        <v>278</v>
      </c>
      <c r="H349" s="50">
        <v>0</v>
      </c>
      <c r="I349" s="29" t="s">
        <v>42</v>
      </c>
      <c r="J349" s="40">
        <f t="shared" si="98"/>
        <v>31</v>
      </c>
      <c r="K349" s="40">
        <v>0</v>
      </c>
      <c r="L349" s="29" t="s">
        <v>42</v>
      </c>
      <c r="M349" s="40">
        <v>31</v>
      </c>
      <c r="N349" s="28" t="s">
        <v>937</v>
      </c>
    </row>
    <row r="350" spans="1:14" hidden="1" x14ac:dyDescent="0.25">
      <c r="C350" s="74" t="s">
        <v>1447</v>
      </c>
    </row>
    <row r="351" spans="1:14" ht="31.5" x14ac:dyDescent="0.25">
      <c r="A351" s="54" t="s">
        <v>979</v>
      </c>
      <c r="B351" s="27" t="s">
        <v>1163</v>
      </c>
      <c r="C351" s="26" t="s">
        <v>956</v>
      </c>
      <c r="D351" s="29" t="s">
        <v>42</v>
      </c>
      <c r="E351" s="29" t="s">
        <v>42</v>
      </c>
      <c r="F351" s="29" t="s">
        <v>42</v>
      </c>
      <c r="G351" s="29" t="s">
        <v>42</v>
      </c>
      <c r="H351" s="29" t="s">
        <v>42</v>
      </c>
      <c r="I351" s="29" t="s">
        <v>42</v>
      </c>
      <c r="J351" s="29" t="s">
        <v>42</v>
      </c>
      <c r="K351" s="29" t="s">
        <v>42</v>
      </c>
      <c r="L351" s="29" t="s">
        <v>42</v>
      </c>
      <c r="M351" s="29" t="s">
        <v>42</v>
      </c>
      <c r="N351" s="29" t="s">
        <v>42</v>
      </c>
    </row>
    <row r="352" spans="1:14" ht="31.5" x14ac:dyDescent="0.25">
      <c r="A352" s="54" t="s">
        <v>980</v>
      </c>
      <c r="B352" s="27" t="s">
        <v>1163</v>
      </c>
      <c r="C352" s="26" t="s">
        <v>995</v>
      </c>
      <c r="D352" s="29" t="s">
        <v>42</v>
      </c>
      <c r="E352" s="29" t="s">
        <v>42</v>
      </c>
      <c r="F352" s="29" t="s">
        <v>42</v>
      </c>
      <c r="G352" s="29" t="s">
        <v>42</v>
      </c>
      <c r="H352" s="29" t="s">
        <v>42</v>
      </c>
      <c r="I352" s="29" t="s">
        <v>42</v>
      </c>
      <c r="J352" s="29" t="s">
        <v>42</v>
      </c>
      <c r="K352" s="29" t="s">
        <v>42</v>
      </c>
      <c r="L352" s="29" t="s">
        <v>42</v>
      </c>
      <c r="M352" s="29" t="s">
        <v>42</v>
      </c>
      <c r="N352" s="29" t="s">
        <v>42</v>
      </c>
    </row>
    <row r="353" spans="1:14" ht="94.5" x14ac:dyDescent="0.25">
      <c r="A353" s="54" t="s">
        <v>981</v>
      </c>
      <c r="B353" s="27" t="s">
        <v>1052</v>
      </c>
      <c r="C353" s="26" t="s">
        <v>968</v>
      </c>
      <c r="D353" s="26" t="s">
        <v>1048</v>
      </c>
      <c r="E353" s="40">
        <v>2</v>
      </c>
      <c r="F353" s="41">
        <v>2.2000000000000002</v>
      </c>
      <c r="G353" s="29" t="s">
        <v>278</v>
      </c>
      <c r="H353" s="56" t="s">
        <v>42</v>
      </c>
      <c r="I353" s="29" t="s">
        <v>42</v>
      </c>
      <c r="J353" s="40">
        <f t="shared" si="98"/>
        <v>38</v>
      </c>
      <c r="K353" s="56" t="s">
        <v>96</v>
      </c>
      <c r="L353" s="29" t="s">
        <v>42</v>
      </c>
      <c r="M353" s="56" t="s">
        <v>958</v>
      </c>
      <c r="N353" s="29" t="s">
        <v>959</v>
      </c>
    </row>
    <row r="354" spans="1:14" ht="94.5" x14ac:dyDescent="0.25">
      <c r="A354" s="54" t="s">
        <v>982</v>
      </c>
      <c r="B354" s="27" t="s">
        <v>1052</v>
      </c>
      <c r="C354" s="26" t="s">
        <v>960</v>
      </c>
      <c r="D354" s="26" t="s">
        <v>1046</v>
      </c>
      <c r="E354" s="40">
        <v>1</v>
      </c>
      <c r="F354" s="41">
        <v>8</v>
      </c>
      <c r="G354" s="29" t="s">
        <v>278</v>
      </c>
      <c r="H354" s="56" t="s">
        <v>42</v>
      </c>
      <c r="I354" s="29" t="s">
        <v>42</v>
      </c>
      <c r="J354" s="40">
        <f t="shared" si="98"/>
        <v>68</v>
      </c>
      <c r="K354" s="56" t="s">
        <v>96</v>
      </c>
      <c r="L354" s="29" t="s">
        <v>42</v>
      </c>
      <c r="M354" s="56" t="s">
        <v>961</v>
      </c>
      <c r="N354" s="29" t="s">
        <v>1076</v>
      </c>
    </row>
    <row r="355" spans="1:14" ht="94.5" x14ac:dyDescent="0.25">
      <c r="A355" s="54" t="s">
        <v>983</v>
      </c>
      <c r="B355" s="27" t="s">
        <v>1052</v>
      </c>
      <c r="C355" s="26" t="s">
        <v>962</v>
      </c>
      <c r="D355" s="26" t="s">
        <v>1048</v>
      </c>
      <c r="E355" s="40">
        <v>2</v>
      </c>
      <c r="F355" s="41">
        <v>2.2000000000000002</v>
      </c>
      <c r="G355" s="29" t="s">
        <v>278</v>
      </c>
      <c r="H355" s="56" t="s">
        <v>42</v>
      </c>
      <c r="I355" s="29" t="s">
        <v>42</v>
      </c>
      <c r="J355" s="40">
        <f t="shared" si="98"/>
        <v>20</v>
      </c>
      <c r="K355" s="56" t="s">
        <v>96</v>
      </c>
      <c r="L355" s="29" t="s">
        <v>42</v>
      </c>
      <c r="M355" s="56" t="s">
        <v>898</v>
      </c>
      <c r="N355" s="29" t="s">
        <v>963</v>
      </c>
    </row>
    <row r="356" spans="1:14" ht="94.5" x14ac:dyDescent="0.25">
      <c r="A356" s="54" t="s">
        <v>984</v>
      </c>
      <c r="B356" s="27" t="s">
        <v>1052</v>
      </c>
      <c r="C356" s="28" t="s">
        <v>1083</v>
      </c>
      <c r="D356" s="26" t="s">
        <v>1048</v>
      </c>
      <c r="E356" s="40">
        <v>2</v>
      </c>
      <c r="F356" s="41">
        <v>2.2000000000000002</v>
      </c>
      <c r="G356" s="29" t="s">
        <v>278</v>
      </c>
      <c r="H356" s="56" t="s">
        <v>42</v>
      </c>
      <c r="I356" s="29" t="s">
        <v>42</v>
      </c>
      <c r="J356" s="40">
        <f t="shared" si="98"/>
        <v>44</v>
      </c>
      <c r="K356" s="40">
        <v>0</v>
      </c>
      <c r="L356" s="29" t="s">
        <v>42</v>
      </c>
      <c r="M356" s="40">
        <v>44</v>
      </c>
      <c r="N356" s="28" t="s">
        <v>998</v>
      </c>
    </row>
    <row r="357" spans="1:14" ht="94.5" x14ac:dyDescent="0.25">
      <c r="A357" s="54" t="s">
        <v>986</v>
      </c>
      <c r="B357" s="27" t="s">
        <v>1052</v>
      </c>
      <c r="C357" s="28" t="s">
        <v>996</v>
      </c>
      <c r="D357" s="26" t="s">
        <v>1048</v>
      </c>
      <c r="E357" s="40">
        <v>2</v>
      </c>
      <c r="F357" s="41">
        <v>2.2000000000000002</v>
      </c>
      <c r="G357" s="29" t="s">
        <v>278</v>
      </c>
      <c r="H357" s="56" t="s">
        <v>42</v>
      </c>
      <c r="I357" s="29" t="s">
        <v>42</v>
      </c>
      <c r="J357" s="40">
        <f t="shared" si="98"/>
        <v>42</v>
      </c>
      <c r="K357" s="40">
        <v>0</v>
      </c>
      <c r="L357" s="29" t="s">
        <v>42</v>
      </c>
      <c r="M357" s="40">
        <v>42</v>
      </c>
      <c r="N357" s="28" t="s">
        <v>997</v>
      </c>
    </row>
    <row r="358" spans="1:14" ht="94.5" x14ac:dyDescent="0.25">
      <c r="A358" s="54" t="s">
        <v>987</v>
      </c>
      <c r="B358" s="27" t="s">
        <v>1052</v>
      </c>
      <c r="C358" s="28" t="s">
        <v>1147</v>
      </c>
      <c r="D358" s="26" t="s">
        <v>1139</v>
      </c>
      <c r="E358" s="40">
        <v>4</v>
      </c>
      <c r="F358" s="41">
        <v>4.4000000000000004</v>
      </c>
      <c r="G358" s="29" t="s">
        <v>278</v>
      </c>
      <c r="H358" s="56" t="s">
        <v>42</v>
      </c>
      <c r="I358" s="29" t="s">
        <v>42</v>
      </c>
      <c r="J358" s="40">
        <f t="shared" si="98"/>
        <v>103</v>
      </c>
      <c r="K358" s="40"/>
      <c r="L358" s="29" t="s">
        <v>42</v>
      </c>
      <c r="M358" s="40">
        <v>103</v>
      </c>
      <c r="N358" s="28" t="s">
        <v>1148</v>
      </c>
    </row>
    <row r="359" spans="1:14" ht="94.5" x14ac:dyDescent="0.25">
      <c r="A359" s="54" t="s">
        <v>988</v>
      </c>
      <c r="B359" s="27" t="s">
        <v>1052</v>
      </c>
      <c r="C359" s="28" t="s">
        <v>999</v>
      </c>
      <c r="D359" s="26" t="s">
        <v>1048</v>
      </c>
      <c r="E359" s="40">
        <v>2</v>
      </c>
      <c r="F359" s="41">
        <v>2.2000000000000002</v>
      </c>
      <c r="G359" s="29" t="s">
        <v>278</v>
      </c>
      <c r="H359" s="56" t="s">
        <v>42</v>
      </c>
      <c r="I359" s="29" t="s">
        <v>42</v>
      </c>
      <c r="J359" s="40">
        <f t="shared" si="98"/>
        <v>0</v>
      </c>
      <c r="K359" s="40"/>
      <c r="L359" s="29" t="s">
        <v>42</v>
      </c>
      <c r="M359" s="40"/>
      <c r="N359" s="28" t="s">
        <v>967</v>
      </c>
    </row>
    <row r="360" spans="1:14" ht="94.5" x14ac:dyDescent="0.25">
      <c r="A360" s="54" t="s">
        <v>989</v>
      </c>
      <c r="B360" s="27" t="s">
        <v>1052</v>
      </c>
      <c r="C360" s="28" t="s">
        <v>1000</v>
      </c>
      <c r="D360" s="26" t="s">
        <v>1048</v>
      </c>
      <c r="E360" s="40">
        <v>2</v>
      </c>
      <c r="F360" s="41">
        <v>2.2000000000000002</v>
      </c>
      <c r="G360" s="29" t="s">
        <v>278</v>
      </c>
      <c r="H360" s="56" t="s">
        <v>42</v>
      </c>
      <c r="I360" s="29" t="s">
        <v>42</v>
      </c>
      <c r="J360" s="40">
        <f t="shared" si="98"/>
        <v>0</v>
      </c>
      <c r="K360" s="40"/>
      <c r="L360" s="29" t="s">
        <v>42</v>
      </c>
      <c r="M360" s="40"/>
      <c r="N360" s="28" t="s">
        <v>967</v>
      </c>
    </row>
    <row r="361" spans="1:14" ht="94.5" x14ac:dyDescent="0.25">
      <c r="A361" s="54" t="s">
        <v>990</v>
      </c>
      <c r="B361" s="27" t="s">
        <v>1052</v>
      </c>
      <c r="C361" s="28" t="s">
        <v>1001</v>
      </c>
      <c r="D361" s="26" t="s">
        <v>1048</v>
      </c>
      <c r="E361" s="40">
        <v>2</v>
      </c>
      <c r="F361" s="41">
        <v>2.2000000000000002</v>
      </c>
      <c r="G361" s="29" t="s">
        <v>278</v>
      </c>
      <c r="H361" s="56" t="s">
        <v>42</v>
      </c>
      <c r="I361" s="29" t="s">
        <v>42</v>
      </c>
      <c r="J361" s="40">
        <f t="shared" si="98"/>
        <v>0</v>
      </c>
      <c r="K361" s="40"/>
      <c r="L361" s="29" t="s">
        <v>42</v>
      </c>
      <c r="M361" s="40"/>
      <c r="N361" s="28" t="s">
        <v>967</v>
      </c>
    </row>
    <row r="362" spans="1:14" ht="94.5" x14ac:dyDescent="0.25">
      <c r="A362" s="54" t="s">
        <v>991</v>
      </c>
      <c r="B362" s="27" t="s">
        <v>1052</v>
      </c>
      <c r="C362" s="28" t="s">
        <v>1149</v>
      </c>
      <c r="D362" s="26" t="s">
        <v>1139</v>
      </c>
      <c r="E362" s="40">
        <v>4</v>
      </c>
      <c r="F362" s="41">
        <v>4.4000000000000004</v>
      </c>
      <c r="G362" s="29" t="s">
        <v>278</v>
      </c>
      <c r="H362" s="56" t="s">
        <v>42</v>
      </c>
      <c r="I362" s="29" t="s">
        <v>42</v>
      </c>
      <c r="J362" s="40">
        <f t="shared" si="98"/>
        <v>0</v>
      </c>
      <c r="K362" s="40"/>
      <c r="L362" s="29" t="s">
        <v>42</v>
      </c>
      <c r="M362" s="40"/>
      <c r="N362" s="28" t="s">
        <v>967</v>
      </c>
    </row>
    <row r="363" spans="1:14" ht="94.5" x14ac:dyDescent="0.25">
      <c r="A363" s="54" t="s">
        <v>1015</v>
      </c>
      <c r="B363" s="27" t="s">
        <v>1052</v>
      </c>
      <c r="C363" s="28" t="s">
        <v>1002</v>
      </c>
      <c r="D363" s="26" t="s">
        <v>1048</v>
      </c>
      <c r="E363" s="40">
        <v>2</v>
      </c>
      <c r="F363" s="41">
        <v>2.2000000000000002</v>
      </c>
      <c r="G363" s="29" t="s">
        <v>278</v>
      </c>
      <c r="H363" s="56" t="s">
        <v>42</v>
      </c>
      <c r="I363" s="29" t="s">
        <v>42</v>
      </c>
      <c r="J363" s="40">
        <f t="shared" si="98"/>
        <v>0</v>
      </c>
      <c r="K363" s="40"/>
      <c r="L363" s="29" t="s">
        <v>42</v>
      </c>
      <c r="M363" s="40"/>
      <c r="N363" s="28" t="s">
        <v>967</v>
      </c>
    </row>
    <row r="364" spans="1:14" ht="94.5" x14ac:dyDescent="0.25">
      <c r="A364" s="54" t="s">
        <v>1016</v>
      </c>
      <c r="B364" s="27" t="s">
        <v>1052</v>
      </c>
      <c r="C364" s="26" t="s">
        <v>1009</v>
      </c>
      <c r="D364" s="26" t="s">
        <v>1046</v>
      </c>
      <c r="E364" s="40">
        <v>2</v>
      </c>
      <c r="F364" s="41">
        <v>2.2000000000000002</v>
      </c>
      <c r="G364" s="29" t="s">
        <v>278</v>
      </c>
      <c r="H364" s="29" t="s">
        <v>42</v>
      </c>
      <c r="I364" s="29" t="s">
        <v>42</v>
      </c>
      <c r="J364" s="40">
        <f t="shared" si="98"/>
        <v>38</v>
      </c>
      <c r="K364" s="40">
        <v>0</v>
      </c>
      <c r="L364" s="29" t="s">
        <v>42</v>
      </c>
      <c r="M364" s="40">
        <v>38</v>
      </c>
      <c r="N364" s="28" t="s">
        <v>866</v>
      </c>
    </row>
    <row r="365" spans="1:14" ht="94.5" x14ac:dyDescent="0.25">
      <c r="A365" s="54" t="s">
        <v>1017</v>
      </c>
      <c r="B365" s="27" t="s">
        <v>1052</v>
      </c>
      <c r="C365" s="26" t="s">
        <v>867</v>
      </c>
      <c r="D365" s="26" t="s">
        <v>1046</v>
      </c>
      <c r="E365" s="40">
        <v>2</v>
      </c>
      <c r="F365" s="41">
        <v>2.2000000000000002</v>
      </c>
      <c r="G365" s="29" t="s">
        <v>278</v>
      </c>
      <c r="H365" s="29" t="s">
        <v>42</v>
      </c>
      <c r="I365" s="29" t="s">
        <v>42</v>
      </c>
      <c r="J365" s="40">
        <f t="shared" si="98"/>
        <v>65</v>
      </c>
      <c r="K365" s="40">
        <v>0</v>
      </c>
      <c r="L365" s="29" t="s">
        <v>42</v>
      </c>
      <c r="M365" s="40">
        <v>65</v>
      </c>
      <c r="N365" s="28" t="s">
        <v>868</v>
      </c>
    </row>
    <row r="366" spans="1:14" ht="94.5" x14ac:dyDescent="0.25">
      <c r="A366" s="54" t="s">
        <v>1018</v>
      </c>
      <c r="B366" s="27" t="s">
        <v>1052</v>
      </c>
      <c r="C366" s="26" t="s">
        <v>875</v>
      </c>
      <c r="D366" s="26" t="s">
        <v>1046</v>
      </c>
      <c r="E366" s="40">
        <v>2</v>
      </c>
      <c r="F366" s="41">
        <v>2.2000000000000002</v>
      </c>
      <c r="G366" s="29" t="s">
        <v>278</v>
      </c>
      <c r="H366" s="29" t="s">
        <v>42</v>
      </c>
      <c r="I366" s="29" t="s">
        <v>42</v>
      </c>
      <c r="J366" s="40">
        <f t="shared" si="98"/>
        <v>165</v>
      </c>
      <c r="K366" s="40">
        <v>0</v>
      </c>
      <c r="L366" s="29" t="s">
        <v>42</v>
      </c>
      <c r="M366" s="40">
        <v>165</v>
      </c>
      <c r="N366" s="28" t="s">
        <v>876</v>
      </c>
    </row>
    <row r="367" spans="1:14" ht="63" x14ac:dyDescent="0.25">
      <c r="A367" s="54" t="s">
        <v>1019</v>
      </c>
      <c r="B367" s="27" t="s">
        <v>1052</v>
      </c>
      <c r="C367" s="28" t="s">
        <v>1705</v>
      </c>
      <c r="D367" s="29" t="s">
        <v>1661</v>
      </c>
      <c r="E367" s="40">
        <v>2</v>
      </c>
      <c r="F367" s="41">
        <v>2.2000000000000002</v>
      </c>
      <c r="G367" s="29" t="s">
        <v>278</v>
      </c>
      <c r="H367" s="29" t="s">
        <v>42</v>
      </c>
      <c r="I367" s="29" t="s">
        <v>42</v>
      </c>
      <c r="J367" s="40">
        <v>13</v>
      </c>
      <c r="K367" s="40">
        <v>0</v>
      </c>
      <c r="L367" s="29" t="s">
        <v>42</v>
      </c>
      <c r="M367" s="40">
        <v>13</v>
      </c>
      <c r="N367" s="28" t="s">
        <v>877</v>
      </c>
    </row>
    <row r="368" spans="1:14" ht="63" x14ac:dyDescent="0.25">
      <c r="A368" s="54" t="s">
        <v>1020</v>
      </c>
      <c r="B368" s="27" t="s">
        <v>1052</v>
      </c>
      <c r="C368" s="28" t="s">
        <v>1708</v>
      </c>
      <c r="D368" s="29" t="s">
        <v>1661</v>
      </c>
      <c r="E368" s="40">
        <v>2</v>
      </c>
      <c r="F368" s="41">
        <v>2.2000000000000002</v>
      </c>
      <c r="G368" s="29" t="s">
        <v>278</v>
      </c>
      <c r="H368" s="29" t="s">
        <v>42</v>
      </c>
      <c r="I368" s="29" t="s">
        <v>42</v>
      </c>
      <c r="J368" s="40">
        <v>13</v>
      </c>
      <c r="K368" s="40">
        <v>0</v>
      </c>
      <c r="L368" s="29" t="s">
        <v>42</v>
      </c>
      <c r="M368" s="40">
        <v>30</v>
      </c>
      <c r="N368" s="28" t="s">
        <v>1703</v>
      </c>
    </row>
    <row r="369" spans="1:14" ht="47.25" x14ac:dyDescent="0.25">
      <c r="A369" s="54" t="s">
        <v>1021</v>
      </c>
      <c r="B369" s="27" t="s">
        <v>1163</v>
      </c>
      <c r="C369" s="28" t="s">
        <v>878</v>
      </c>
      <c r="D369" s="29"/>
      <c r="E369" s="29" t="s">
        <v>42</v>
      </c>
      <c r="F369" s="29" t="s">
        <v>42</v>
      </c>
      <c r="G369" s="29" t="s">
        <v>42</v>
      </c>
      <c r="H369" s="29" t="s">
        <v>42</v>
      </c>
      <c r="I369" s="29" t="s">
        <v>42</v>
      </c>
      <c r="J369" s="29" t="s">
        <v>42</v>
      </c>
      <c r="K369" s="29" t="s">
        <v>42</v>
      </c>
      <c r="L369" s="29" t="s">
        <v>42</v>
      </c>
      <c r="M369" s="29" t="s">
        <v>42</v>
      </c>
      <c r="N369" s="29" t="s">
        <v>42</v>
      </c>
    </row>
    <row r="370" spans="1:14" ht="47.25" x14ac:dyDescent="0.25">
      <c r="A370" s="54" t="s">
        <v>1022</v>
      </c>
      <c r="B370" s="27" t="s">
        <v>1163</v>
      </c>
      <c r="C370" s="28" t="s">
        <v>879</v>
      </c>
      <c r="D370" s="29"/>
      <c r="E370" s="29" t="s">
        <v>42</v>
      </c>
      <c r="F370" s="29" t="s">
        <v>42</v>
      </c>
      <c r="G370" s="29" t="s">
        <v>42</v>
      </c>
      <c r="H370" s="29" t="s">
        <v>42</v>
      </c>
      <c r="I370" s="29" t="s">
        <v>42</v>
      </c>
      <c r="J370" s="29" t="s">
        <v>42</v>
      </c>
      <c r="K370" s="29" t="s">
        <v>42</v>
      </c>
      <c r="L370" s="29" t="s">
        <v>42</v>
      </c>
      <c r="M370" s="29" t="s">
        <v>42</v>
      </c>
      <c r="N370" s="29" t="s">
        <v>42</v>
      </c>
    </row>
    <row r="371" spans="1:14" ht="63" x14ac:dyDescent="0.25">
      <c r="A371" s="54" t="s">
        <v>1023</v>
      </c>
      <c r="B371" s="27" t="s">
        <v>1052</v>
      </c>
      <c r="C371" s="28" t="s">
        <v>1707</v>
      </c>
      <c r="D371" s="29" t="s">
        <v>1661</v>
      </c>
      <c r="E371" s="40">
        <v>2</v>
      </c>
      <c r="F371" s="41">
        <v>2.2000000000000002</v>
      </c>
      <c r="G371" s="29" t="s">
        <v>278</v>
      </c>
      <c r="H371" s="29" t="s">
        <v>42</v>
      </c>
      <c r="I371" s="29" t="s">
        <v>42</v>
      </c>
      <c r="J371" s="40">
        <v>10</v>
      </c>
      <c r="K371" s="40">
        <v>0</v>
      </c>
      <c r="L371" s="29" t="s">
        <v>42</v>
      </c>
      <c r="M371" s="40">
        <v>13</v>
      </c>
      <c r="N371" s="28" t="s">
        <v>1704</v>
      </c>
    </row>
    <row r="372" spans="1:14" ht="94.5" x14ac:dyDescent="0.25">
      <c r="A372" s="54" t="s">
        <v>1024</v>
      </c>
      <c r="B372" s="27" t="s">
        <v>1052</v>
      </c>
      <c r="C372" s="26" t="s">
        <v>880</v>
      </c>
      <c r="D372" s="26" t="s">
        <v>1046</v>
      </c>
      <c r="E372" s="40">
        <v>2</v>
      </c>
      <c r="F372" s="41">
        <v>2.2000000000000002</v>
      </c>
      <c r="G372" s="29" t="s">
        <v>278</v>
      </c>
      <c r="H372" s="29" t="s">
        <v>42</v>
      </c>
      <c r="I372" s="29" t="s">
        <v>42</v>
      </c>
      <c r="J372" s="40">
        <f t="shared" ref="J372:J377" si="99">K372+M372</f>
        <v>75</v>
      </c>
      <c r="K372" s="40">
        <v>0</v>
      </c>
      <c r="L372" s="29" t="s">
        <v>42</v>
      </c>
      <c r="M372" s="40">
        <v>75</v>
      </c>
      <c r="N372" s="28" t="s">
        <v>881</v>
      </c>
    </row>
    <row r="373" spans="1:14" ht="94.5" x14ac:dyDescent="0.25">
      <c r="A373" s="54" t="s">
        <v>1025</v>
      </c>
      <c r="B373" s="27" t="s">
        <v>1052</v>
      </c>
      <c r="C373" s="26" t="s">
        <v>882</v>
      </c>
      <c r="D373" s="26" t="s">
        <v>1046</v>
      </c>
      <c r="E373" s="40">
        <v>2</v>
      </c>
      <c r="F373" s="41">
        <v>2.2000000000000002</v>
      </c>
      <c r="G373" s="29" t="s">
        <v>278</v>
      </c>
      <c r="H373" s="29" t="s">
        <v>42</v>
      </c>
      <c r="I373" s="29" t="s">
        <v>42</v>
      </c>
      <c r="J373" s="40">
        <f t="shared" si="99"/>
        <v>75</v>
      </c>
      <c r="K373" s="40">
        <v>0</v>
      </c>
      <c r="L373" s="29" t="s">
        <v>42</v>
      </c>
      <c r="M373" s="40">
        <v>75</v>
      </c>
      <c r="N373" s="28" t="s">
        <v>883</v>
      </c>
    </row>
    <row r="374" spans="1:14" ht="141.75" x14ac:dyDescent="0.25">
      <c r="A374" s="54" t="s">
        <v>1026</v>
      </c>
      <c r="B374" s="27" t="s">
        <v>1052</v>
      </c>
      <c r="C374" s="26" t="s">
        <v>904</v>
      </c>
      <c r="D374" s="26" t="s">
        <v>1046</v>
      </c>
      <c r="E374" s="40">
        <v>2</v>
      </c>
      <c r="F374" s="41">
        <v>2.2000000000000002</v>
      </c>
      <c r="G374" s="29" t="s">
        <v>278</v>
      </c>
      <c r="H374" s="29" t="s">
        <v>42</v>
      </c>
      <c r="I374" s="29" t="s">
        <v>42</v>
      </c>
      <c r="J374" s="40">
        <f t="shared" si="99"/>
        <v>145</v>
      </c>
      <c r="K374" s="40">
        <v>0</v>
      </c>
      <c r="L374" s="29" t="s">
        <v>42</v>
      </c>
      <c r="M374" s="40">
        <v>145</v>
      </c>
      <c r="N374" s="28" t="s">
        <v>903</v>
      </c>
    </row>
    <row r="375" spans="1:14" ht="94.5" x14ac:dyDescent="0.25">
      <c r="A375" s="54" t="s">
        <v>1027</v>
      </c>
      <c r="B375" s="27" t="s">
        <v>1052</v>
      </c>
      <c r="C375" s="26" t="s">
        <v>1010</v>
      </c>
      <c r="D375" s="26" t="s">
        <v>1046</v>
      </c>
      <c r="E375" s="40">
        <v>1</v>
      </c>
      <c r="F375" s="41">
        <v>1.1000000000000001</v>
      </c>
      <c r="G375" s="29" t="s">
        <v>278</v>
      </c>
      <c r="H375" s="29" t="s">
        <v>42</v>
      </c>
      <c r="I375" s="29" t="s">
        <v>42</v>
      </c>
      <c r="J375" s="40">
        <f t="shared" si="99"/>
        <v>18</v>
      </c>
      <c r="K375" s="40">
        <v>0</v>
      </c>
      <c r="L375" s="29" t="s">
        <v>42</v>
      </c>
      <c r="M375" s="40">
        <v>18</v>
      </c>
      <c r="N375" s="28" t="s">
        <v>907</v>
      </c>
    </row>
    <row r="376" spans="1:14" ht="94.5" x14ac:dyDescent="0.25">
      <c r="A376" s="54" t="s">
        <v>1028</v>
      </c>
      <c r="B376" s="27" t="s">
        <v>1052</v>
      </c>
      <c r="C376" s="26" t="s">
        <v>911</v>
      </c>
      <c r="D376" s="26" t="s">
        <v>1046</v>
      </c>
      <c r="E376" s="40">
        <v>2</v>
      </c>
      <c r="F376" s="41">
        <v>2.2000000000000002</v>
      </c>
      <c r="G376" s="29" t="s">
        <v>278</v>
      </c>
      <c r="H376" s="29" t="s">
        <v>42</v>
      </c>
      <c r="I376" s="29" t="s">
        <v>42</v>
      </c>
      <c r="J376" s="40">
        <f t="shared" si="99"/>
        <v>70</v>
      </c>
      <c r="K376" s="40">
        <v>0</v>
      </c>
      <c r="L376" s="29" t="s">
        <v>42</v>
      </c>
      <c r="M376" s="40">
        <v>70</v>
      </c>
      <c r="N376" s="28" t="s">
        <v>912</v>
      </c>
    </row>
    <row r="377" spans="1:14" ht="94.5" x14ac:dyDescent="0.25">
      <c r="A377" s="54" t="s">
        <v>1029</v>
      </c>
      <c r="B377" s="27" t="s">
        <v>1052</v>
      </c>
      <c r="C377" s="26" t="s">
        <v>913</v>
      </c>
      <c r="D377" s="26" t="s">
        <v>1046</v>
      </c>
      <c r="E377" s="40">
        <v>2</v>
      </c>
      <c r="F377" s="41">
        <v>2.2000000000000002</v>
      </c>
      <c r="G377" s="29" t="s">
        <v>278</v>
      </c>
      <c r="H377" s="29" t="s">
        <v>42</v>
      </c>
      <c r="I377" s="29" t="s">
        <v>42</v>
      </c>
      <c r="J377" s="40">
        <f t="shared" si="99"/>
        <v>77</v>
      </c>
      <c r="K377" s="40">
        <v>0</v>
      </c>
      <c r="L377" s="29" t="s">
        <v>42</v>
      </c>
      <c r="M377" s="40">
        <v>77</v>
      </c>
      <c r="N377" s="28" t="s">
        <v>914</v>
      </c>
    </row>
    <row r="378" spans="1:14" ht="31.5" hidden="1" x14ac:dyDescent="0.25">
      <c r="C378" s="74" t="s">
        <v>1373</v>
      </c>
    </row>
    <row r="379" spans="1:14" ht="31.5" x14ac:dyDescent="0.25">
      <c r="A379" s="54" t="s">
        <v>1030</v>
      </c>
      <c r="B379" s="27" t="s">
        <v>1163</v>
      </c>
      <c r="C379" s="26" t="s">
        <v>916</v>
      </c>
      <c r="D379" s="29" t="s">
        <v>42</v>
      </c>
      <c r="E379" s="29" t="s">
        <v>42</v>
      </c>
      <c r="F379" s="29" t="s">
        <v>42</v>
      </c>
      <c r="G379" s="29" t="s">
        <v>42</v>
      </c>
      <c r="H379" s="29" t="s">
        <v>42</v>
      </c>
      <c r="I379" s="29" t="s">
        <v>42</v>
      </c>
      <c r="J379" s="29" t="s">
        <v>42</v>
      </c>
      <c r="K379" s="29" t="s">
        <v>42</v>
      </c>
      <c r="L379" s="29" t="s">
        <v>42</v>
      </c>
      <c r="M379" s="29" t="s">
        <v>42</v>
      </c>
      <c r="N379" s="29" t="s">
        <v>42</v>
      </c>
    </row>
    <row r="380" spans="1:14" ht="85.5" customHeight="1" x14ac:dyDescent="0.25">
      <c r="A380" s="54" t="s">
        <v>1031</v>
      </c>
      <c r="B380" s="27" t="s">
        <v>1052</v>
      </c>
      <c r="C380" s="26" t="s">
        <v>1222</v>
      </c>
      <c r="D380" s="26" t="s">
        <v>1660</v>
      </c>
      <c r="E380" s="40">
        <v>3</v>
      </c>
      <c r="F380" s="41">
        <v>3.3</v>
      </c>
      <c r="G380" s="29" t="s">
        <v>278</v>
      </c>
      <c r="H380" s="29" t="s">
        <v>42</v>
      </c>
      <c r="I380" s="29" t="s">
        <v>42</v>
      </c>
      <c r="J380" s="40">
        <f>K380+M380</f>
        <v>25</v>
      </c>
      <c r="K380" s="40">
        <v>0</v>
      </c>
      <c r="L380" s="29" t="s">
        <v>42</v>
      </c>
      <c r="M380" s="40">
        <v>25</v>
      </c>
      <c r="N380" s="28" t="s">
        <v>920</v>
      </c>
    </row>
    <row r="381" spans="1:14" ht="94.5" x14ac:dyDescent="0.25">
      <c r="A381" s="54" t="s">
        <v>1032</v>
      </c>
      <c r="B381" s="27" t="s">
        <v>1052</v>
      </c>
      <c r="C381" s="26" t="s">
        <v>921</v>
      </c>
      <c r="D381" s="26" t="s">
        <v>1046</v>
      </c>
      <c r="E381" s="40">
        <v>2</v>
      </c>
      <c r="F381" s="41">
        <v>2.2000000000000002</v>
      </c>
      <c r="G381" s="29" t="s">
        <v>278</v>
      </c>
      <c r="H381" s="29" t="s">
        <v>42</v>
      </c>
      <c r="I381" s="29" t="s">
        <v>42</v>
      </c>
      <c r="J381" s="40">
        <f>K381+M381</f>
        <v>68</v>
      </c>
      <c r="K381" s="40">
        <v>0</v>
      </c>
      <c r="L381" s="29" t="s">
        <v>42</v>
      </c>
      <c r="M381" s="40">
        <v>68</v>
      </c>
      <c r="N381" s="28" t="s">
        <v>922</v>
      </c>
    </row>
    <row r="382" spans="1:14" ht="94.5" x14ac:dyDescent="0.25">
      <c r="A382" s="54" t="s">
        <v>1033</v>
      </c>
      <c r="B382" s="27" t="s">
        <v>1052</v>
      </c>
      <c r="C382" s="26" t="s">
        <v>923</v>
      </c>
      <c r="D382" s="26" t="s">
        <v>1046</v>
      </c>
      <c r="E382" s="40">
        <v>2</v>
      </c>
      <c r="F382" s="41">
        <v>2.2000000000000002</v>
      </c>
      <c r="G382" s="29" t="s">
        <v>278</v>
      </c>
      <c r="H382" s="29" t="s">
        <v>42</v>
      </c>
      <c r="I382" s="29" t="s">
        <v>42</v>
      </c>
      <c r="J382" s="40">
        <f>K382+M382</f>
        <v>48</v>
      </c>
      <c r="K382" s="40">
        <v>0</v>
      </c>
      <c r="L382" s="29" t="s">
        <v>42</v>
      </c>
      <c r="M382" s="40">
        <v>48</v>
      </c>
      <c r="N382" s="28" t="s">
        <v>924</v>
      </c>
    </row>
    <row r="383" spans="1:14" hidden="1" x14ac:dyDescent="0.25">
      <c r="C383" s="74" t="s">
        <v>1011</v>
      </c>
    </row>
    <row r="384" spans="1:14" ht="94.5" x14ac:dyDescent="0.25">
      <c r="A384" s="54" t="s">
        <v>1034</v>
      </c>
      <c r="B384" s="27" t="s">
        <v>1052</v>
      </c>
      <c r="C384" s="26" t="s">
        <v>932</v>
      </c>
      <c r="D384" s="26" t="s">
        <v>1046</v>
      </c>
      <c r="E384" s="40">
        <v>2</v>
      </c>
      <c r="F384" s="41">
        <v>2.2000000000000002</v>
      </c>
      <c r="G384" s="29" t="s">
        <v>278</v>
      </c>
      <c r="H384" s="29" t="s">
        <v>42</v>
      </c>
      <c r="I384" s="29" t="s">
        <v>42</v>
      </c>
      <c r="J384" s="40">
        <f>K384+M384</f>
        <v>93</v>
      </c>
      <c r="K384" s="40">
        <v>0</v>
      </c>
      <c r="L384" s="29" t="s">
        <v>42</v>
      </c>
      <c r="M384" s="40">
        <v>93</v>
      </c>
      <c r="N384" s="28" t="s">
        <v>933</v>
      </c>
    </row>
    <row r="385" spans="1:14" ht="63" x14ac:dyDescent="0.25">
      <c r="A385" s="54" t="s">
        <v>1035</v>
      </c>
      <c r="B385" s="27" t="s">
        <v>1052</v>
      </c>
      <c r="C385" s="26" t="s">
        <v>1012</v>
      </c>
      <c r="D385" s="29" t="s">
        <v>1661</v>
      </c>
      <c r="E385" s="40">
        <v>2</v>
      </c>
      <c r="F385" s="41">
        <v>2.2000000000000002</v>
      </c>
      <c r="G385" s="29" t="s">
        <v>278</v>
      </c>
      <c r="H385" s="29" t="s">
        <v>42</v>
      </c>
      <c r="I385" s="29" t="s">
        <v>42</v>
      </c>
      <c r="J385" s="38">
        <f t="shared" ref="J385" si="100">K385+M385</f>
        <v>17</v>
      </c>
      <c r="K385" s="40">
        <v>0</v>
      </c>
      <c r="L385" s="29" t="s">
        <v>42</v>
      </c>
      <c r="M385" s="56" t="s">
        <v>859</v>
      </c>
      <c r="N385" s="28" t="s">
        <v>1198</v>
      </c>
    </row>
    <row r="386" spans="1:14" ht="47.25" x14ac:dyDescent="0.25">
      <c r="A386" s="54" t="s">
        <v>1036</v>
      </c>
      <c r="B386" s="27" t="s">
        <v>1163</v>
      </c>
      <c r="C386" s="28" t="s">
        <v>1013</v>
      </c>
      <c r="D386" s="29" t="s">
        <v>42</v>
      </c>
      <c r="E386" s="29" t="s">
        <v>42</v>
      </c>
      <c r="F386" s="29" t="s">
        <v>42</v>
      </c>
      <c r="G386" s="29" t="s">
        <v>42</v>
      </c>
      <c r="H386" s="29" t="s">
        <v>42</v>
      </c>
      <c r="I386" s="29" t="s">
        <v>42</v>
      </c>
      <c r="J386" s="29" t="s">
        <v>42</v>
      </c>
      <c r="K386" s="29" t="s">
        <v>42</v>
      </c>
      <c r="L386" s="29" t="s">
        <v>42</v>
      </c>
      <c r="M386" s="29" t="s">
        <v>42</v>
      </c>
      <c r="N386" s="29" t="s">
        <v>42</v>
      </c>
    </row>
    <row r="387" spans="1:14" ht="47.25" x14ac:dyDescent="0.25">
      <c r="A387" s="54" t="s">
        <v>1037</v>
      </c>
      <c r="B387" s="27" t="s">
        <v>1163</v>
      </c>
      <c r="C387" s="28" t="s">
        <v>1014</v>
      </c>
      <c r="D387" s="29" t="s">
        <v>42</v>
      </c>
      <c r="E387" s="29" t="s">
        <v>42</v>
      </c>
      <c r="F387" s="29" t="s">
        <v>42</v>
      </c>
      <c r="G387" s="29" t="s">
        <v>42</v>
      </c>
      <c r="H387" s="29" t="s">
        <v>42</v>
      </c>
      <c r="I387" s="29" t="s">
        <v>42</v>
      </c>
      <c r="J387" s="29" t="s">
        <v>42</v>
      </c>
      <c r="K387" s="29" t="s">
        <v>42</v>
      </c>
      <c r="L387" s="29" t="s">
        <v>42</v>
      </c>
      <c r="M387" s="29" t="s">
        <v>42</v>
      </c>
      <c r="N387" s="29" t="s">
        <v>42</v>
      </c>
    </row>
    <row r="388" spans="1:14" ht="63" x14ac:dyDescent="0.25">
      <c r="A388" s="54" t="s">
        <v>1038</v>
      </c>
      <c r="B388" s="27" t="s">
        <v>1052</v>
      </c>
      <c r="C388" s="26" t="s">
        <v>945</v>
      </c>
      <c r="D388" s="29" t="s">
        <v>1661</v>
      </c>
      <c r="E388" s="40">
        <v>2</v>
      </c>
      <c r="F388" s="41">
        <v>2.2000000000000002</v>
      </c>
      <c r="G388" s="29" t="s">
        <v>278</v>
      </c>
      <c r="H388" s="29" t="s">
        <v>42</v>
      </c>
      <c r="I388" s="29" t="s">
        <v>42</v>
      </c>
      <c r="J388" s="29" t="s">
        <v>42</v>
      </c>
      <c r="K388" s="29" t="s">
        <v>42</v>
      </c>
      <c r="L388" s="29" t="s">
        <v>42</v>
      </c>
      <c r="M388" s="29" t="s">
        <v>42</v>
      </c>
      <c r="N388" s="29" t="s">
        <v>1609</v>
      </c>
    </row>
    <row r="389" spans="1:14" ht="63" x14ac:dyDescent="0.25">
      <c r="A389" s="54" t="s">
        <v>1039</v>
      </c>
      <c r="B389" s="27" t="s">
        <v>1052</v>
      </c>
      <c r="C389" s="26" t="s">
        <v>946</v>
      </c>
      <c r="D389" s="29" t="s">
        <v>1661</v>
      </c>
      <c r="E389" s="40">
        <v>2</v>
      </c>
      <c r="F389" s="41">
        <v>2.2000000000000002</v>
      </c>
      <c r="G389" s="29" t="s">
        <v>278</v>
      </c>
      <c r="H389" s="29" t="s">
        <v>42</v>
      </c>
      <c r="I389" s="29" t="s">
        <v>42</v>
      </c>
      <c r="J389" s="29" t="s">
        <v>42</v>
      </c>
      <c r="K389" s="29" t="s">
        <v>42</v>
      </c>
      <c r="L389" s="29" t="s">
        <v>42</v>
      </c>
      <c r="M389" s="29" t="s">
        <v>42</v>
      </c>
      <c r="N389" s="29" t="s">
        <v>1696</v>
      </c>
    </row>
    <row r="390" spans="1:14" ht="63" x14ac:dyDescent="0.25">
      <c r="A390" s="54" t="s">
        <v>1040</v>
      </c>
      <c r="B390" s="27" t="s">
        <v>1052</v>
      </c>
      <c r="C390" s="26" t="s">
        <v>1693</v>
      </c>
      <c r="D390" s="29" t="s">
        <v>1661</v>
      </c>
      <c r="E390" s="40">
        <v>2</v>
      </c>
      <c r="F390" s="41">
        <v>2.2000000000000002</v>
      </c>
      <c r="G390" s="29" t="s">
        <v>278</v>
      </c>
      <c r="H390" s="29" t="s">
        <v>42</v>
      </c>
      <c r="I390" s="29" t="s">
        <v>42</v>
      </c>
      <c r="J390" s="40">
        <f t="shared" ref="J390:J396" si="101">K390+M390</f>
        <v>31</v>
      </c>
      <c r="K390" s="40">
        <v>0</v>
      </c>
      <c r="L390" s="29" t="s">
        <v>42</v>
      </c>
      <c r="M390" s="40">
        <v>31</v>
      </c>
      <c r="N390" s="28" t="s">
        <v>947</v>
      </c>
    </row>
    <row r="391" spans="1:14" ht="63" x14ac:dyDescent="0.25">
      <c r="A391" s="54" t="s">
        <v>1041</v>
      </c>
      <c r="B391" s="27" t="s">
        <v>1052</v>
      </c>
      <c r="C391" s="26" t="s">
        <v>1692</v>
      </c>
      <c r="D391" s="29" t="s">
        <v>1661</v>
      </c>
      <c r="E391" s="40">
        <v>2</v>
      </c>
      <c r="F391" s="41">
        <v>2.2000000000000002</v>
      </c>
      <c r="G391" s="29" t="s">
        <v>278</v>
      </c>
      <c r="H391" s="29" t="s">
        <v>42</v>
      </c>
      <c r="I391" s="29" t="s">
        <v>42</v>
      </c>
      <c r="J391" s="40">
        <f t="shared" si="101"/>
        <v>23</v>
      </c>
      <c r="K391" s="40">
        <v>0</v>
      </c>
      <c r="L391" s="29" t="s">
        <v>42</v>
      </c>
      <c r="M391" s="40">
        <v>23</v>
      </c>
      <c r="N391" s="28" t="s">
        <v>948</v>
      </c>
    </row>
    <row r="392" spans="1:14" ht="47.25" x14ac:dyDescent="0.25">
      <c r="A392" s="54" t="s">
        <v>1042</v>
      </c>
      <c r="B392" s="27" t="s">
        <v>1163</v>
      </c>
      <c r="C392" s="26" t="s">
        <v>949</v>
      </c>
      <c r="D392" s="29" t="s">
        <v>42</v>
      </c>
      <c r="E392" s="29" t="s">
        <v>42</v>
      </c>
      <c r="F392" s="29" t="s">
        <v>42</v>
      </c>
      <c r="G392" s="29" t="s">
        <v>42</v>
      </c>
      <c r="H392" s="29" t="s">
        <v>42</v>
      </c>
      <c r="I392" s="29" t="s">
        <v>42</v>
      </c>
      <c r="J392" s="29" t="s">
        <v>42</v>
      </c>
      <c r="K392" s="29" t="s">
        <v>42</v>
      </c>
      <c r="L392" s="29" t="s">
        <v>42</v>
      </c>
      <c r="M392" s="29" t="s">
        <v>42</v>
      </c>
      <c r="N392" s="29" t="s">
        <v>42</v>
      </c>
    </row>
    <row r="393" spans="1:14" ht="63" x14ac:dyDescent="0.25">
      <c r="A393" s="54" t="s">
        <v>1043</v>
      </c>
      <c r="B393" s="27" t="s">
        <v>1052</v>
      </c>
      <c r="C393" s="26" t="s">
        <v>1695</v>
      </c>
      <c r="D393" s="29" t="s">
        <v>1661</v>
      </c>
      <c r="E393" s="40">
        <v>2</v>
      </c>
      <c r="F393" s="41">
        <v>2.2000000000000002</v>
      </c>
      <c r="G393" s="29" t="s">
        <v>278</v>
      </c>
      <c r="H393" s="29" t="s">
        <v>42</v>
      </c>
      <c r="I393" s="29" t="s">
        <v>42</v>
      </c>
      <c r="J393" s="40">
        <f t="shared" si="101"/>
        <v>17</v>
      </c>
      <c r="K393" s="40">
        <v>0</v>
      </c>
      <c r="L393" s="29" t="s">
        <v>42</v>
      </c>
      <c r="M393" s="40">
        <v>17</v>
      </c>
      <c r="N393" s="28" t="s">
        <v>951</v>
      </c>
    </row>
    <row r="394" spans="1:14" ht="78.75" x14ac:dyDescent="0.25">
      <c r="A394" s="54" t="s">
        <v>1044</v>
      </c>
      <c r="B394" s="27" t="s">
        <v>1052</v>
      </c>
      <c r="C394" s="26" t="s">
        <v>1690</v>
      </c>
      <c r="D394" s="26" t="s">
        <v>1660</v>
      </c>
      <c r="E394" s="38">
        <v>2</v>
      </c>
      <c r="F394" s="39">
        <v>2.2000000000000002</v>
      </c>
      <c r="G394" s="29" t="s">
        <v>278</v>
      </c>
      <c r="H394" s="29" t="s">
        <v>42</v>
      </c>
      <c r="I394" s="29" t="s">
        <v>42</v>
      </c>
      <c r="J394" s="40">
        <f t="shared" si="101"/>
        <v>23</v>
      </c>
      <c r="K394" s="56" t="s">
        <v>1252</v>
      </c>
      <c r="L394" s="29" t="s">
        <v>1698</v>
      </c>
      <c r="M394" s="56" t="s">
        <v>1699</v>
      </c>
      <c r="N394" s="29" t="s">
        <v>1700</v>
      </c>
    </row>
    <row r="395" spans="1:14" ht="63" x14ac:dyDescent="0.25">
      <c r="A395" s="54" t="s">
        <v>1045</v>
      </c>
      <c r="B395" s="27" t="s">
        <v>1052</v>
      </c>
      <c r="C395" s="26" t="s">
        <v>1162</v>
      </c>
      <c r="D395" s="26" t="s">
        <v>1691</v>
      </c>
      <c r="E395" s="40">
        <v>6</v>
      </c>
      <c r="F395" s="41">
        <v>6.6</v>
      </c>
      <c r="G395" s="29" t="s">
        <v>278</v>
      </c>
      <c r="H395" s="29" t="s">
        <v>42</v>
      </c>
      <c r="I395" s="29" t="s">
        <v>42</v>
      </c>
      <c r="J395" s="40">
        <f t="shared" si="101"/>
        <v>34</v>
      </c>
      <c r="K395" s="40">
        <v>4</v>
      </c>
      <c r="L395" s="29" t="s">
        <v>1701</v>
      </c>
      <c r="M395" s="40">
        <v>30</v>
      </c>
      <c r="N395" s="28" t="s">
        <v>1697</v>
      </c>
    </row>
    <row r="396" spans="1:14" ht="78.75" x14ac:dyDescent="0.25">
      <c r="A396" s="54" t="s">
        <v>1049</v>
      </c>
      <c r="B396" s="27" t="s">
        <v>1052</v>
      </c>
      <c r="C396" s="26" t="s">
        <v>1161</v>
      </c>
      <c r="D396" s="26" t="s">
        <v>1660</v>
      </c>
      <c r="E396" s="40">
        <v>2</v>
      </c>
      <c r="F396" s="41">
        <v>2.2000000000000002</v>
      </c>
      <c r="G396" s="29" t="s">
        <v>278</v>
      </c>
      <c r="H396" s="29" t="s">
        <v>42</v>
      </c>
      <c r="I396" s="29" t="s">
        <v>42</v>
      </c>
      <c r="J396" s="40">
        <f t="shared" si="101"/>
        <v>21</v>
      </c>
      <c r="K396" s="40">
        <v>0</v>
      </c>
      <c r="L396" s="29" t="s">
        <v>42</v>
      </c>
      <c r="M396" s="40">
        <v>21</v>
      </c>
      <c r="N396" s="28" t="s">
        <v>966</v>
      </c>
    </row>
    <row r="397" spans="1:14" ht="94.5" x14ac:dyDescent="0.25">
      <c r="A397" s="54" t="s">
        <v>1094</v>
      </c>
      <c r="B397" s="27" t="s">
        <v>1052</v>
      </c>
      <c r="C397" s="26" t="s">
        <v>1096</v>
      </c>
      <c r="D397" s="26" t="s">
        <v>1048</v>
      </c>
      <c r="E397" s="40">
        <v>2</v>
      </c>
      <c r="F397" s="41">
        <v>2.2000000000000002</v>
      </c>
      <c r="G397" s="29" t="s">
        <v>278</v>
      </c>
      <c r="H397" s="29" t="s">
        <v>42</v>
      </c>
      <c r="I397" s="29" t="s">
        <v>42</v>
      </c>
      <c r="J397" s="40">
        <f t="shared" ref="J397" si="102">K397+M397</f>
        <v>9</v>
      </c>
      <c r="K397" s="40">
        <v>0</v>
      </c>
      <c r="L397" s="29" t="s">
        <v>42</v>
      </c>
      <c r="M397" s="40">
        <v>9</v>
      </c>
      <c r="N397" s="28" t="s">
        <v>1095</v>
      </c>
    </row>
    <row r="398" spans="1:14" ht="94.5" x14ac:dyDescent="0.25">
      <c r="A398" s="54" t="s">
        <v>1108</v>
      </c>
      <c r="B398" s="27" t="s">
        <v>1052</v>
      </c>
      <c r="C398" s="26" t="s">
        <v>1656</v>
      </c>
      <c r="D398" s="26" t="s">
        <v>1048</v>
      </c>
      <c r="E398" s="40">
        <v>2</v>
      </c>
      <c r="F398" s="41">
        <v>2.2000000000000002</v>
      </c>
      <c r="G398" s="29" t="s">
        <v>278</v>
      </c>
      <c r="H398" s="29" t="s">
        <v>42</v>
      </c>
      <c r="I398" s="29" t="s">
        <v>42</v>
      </c>
      <c r="J398" s="40">
        <f t="shared" ref="J398" si="103">K398+M398</f>
        <v>9</v>
      </c>
      <c r="K398" s="40">
        <v>4</v>
      </c>
      <c r="L398" s="29" t="s">
        <v>1110</v>
      </c>
      <c r="M398" s="40">
        <v>5</v>
      </c>
      <c r="N398" s="28" t="s">
        <v>1109</v>
      </c>
    </row>
    <row r="399" spans="1:14" hidden="1" x14ac:dyDescent="0.25">
      <c r="C399" s="74" t="s">
        <v>1152</v>
      </c>
    </row>
    <row r="400" spans="1:14" ht="94.5" x14ac:dyDescent="0.25">
      <c r="A400" s="54" t="s">
        <v>1153</v>
      </c>
      <c r="B400" s="27" t="s">
        <v>1052</v>
      </c>
      <c r="C400" s="26" t="s">
        <v>1223</v>
      </c>
      <c r="D400" s="26" t="s">
        <v>1047</v>
      </c>
      <c r="E400" s="40">
        <v>2</v>
      </c>
      <c r="F400" s="41">
        <v>2.2000000000000002</v>
      </c>
      <c r="G400" s="29" t="s">
        <v>278</v>
      </c>
      <c r="H400" s="29" t="s">
        <v>42</v>
      </c>
      <c r="I400" s="29" t="s">
        <v>42</v>
      </c>
      <c r="J400" s="40">
        <f t="shared" ref="J400:J404" si="104">K400+M400</f>
        <v>29</v>
      </c>
      <c r="K400" s="40">
        <v>0</v>
      </c>
      <c r="L400" s="29" t="s">
        <v>42</v>
      </c>
      <c r="M400" s="40">
        <v>29</v>
      </c>
      <c r="N400" s="28" t="s">
        <v>1379</v>
      </c>
    </row>
    <row r="401" spans="1:14" ht="78.75" x14ac:dyDescent="0.25">
      <c r="A401" s="54" t="s">
        <v>1154</v>
      </c>
      <c r="B401" s="27" t="s">
        <v>1052</v>
      </c>
      <c r="C401" s="26" t="s">
        <v>1155</v>
      </c>
      <c r="D401" s="26" t="s">
        <v>1660</v>
      </c>
      <c r="E401" s="40">
        <v>2</v>
      </c>
      <c r="F401" s="41">
        <v>2.2000000000000002</v>
      </c>
      <c r="G401" s="29" t="s">
        <v>278</v>
      </c>
      <c r="H401" s="29" t="s">
        <v>43</v>
      </c>
      <c r="I401" s="29" t="s">
        <v>1156</v>
      </c>
      <c r="J401" s="40">
        <f t="shared" si="104"/>
        <v>21</v>
      </c>
      <c r="K401" s="40">
        <v>0</v>
      </c>
      <c r="L401" s="29" t="s">
        <v>42</v>
      </c>
      <c r="M401" s="40">
        <v>21</v>
      </c>
      <c r="N401" s="28" t="s">
        <v>1157</v>
      </c>
    </row>
    <row r="402" spans="1:14" ht="78.75" x14ac:dyDescent="0.25">
      <c r="A402" s="54" t="s">
        <v>1158</v>
      </c>
      <c r="B402" s="27" t="s">
        <v>1052</v>
      </c>
      <c r="C402" s="26" t="s">
        <v>1689</v>
      </c>
      <c r="D402" s="26" t="s">
        <v>1660</v>
      </c>
      <c r="E402" s="40">
        <v>2</v>
      </c>
      <c r="F402" s="41">
        <v>2.2000000000000002</v>
      </c>
      <c r="G402" s="29" t="s">
        <v>278</v>
      </c>
      <c r="H402" s="59">
        <v>1</v>
      </c>
      <c r="I402" s="29" t="s">
        <v>1159</v>
      </c>
      <c r="J402" s="40">
        <f t="shared" si="104"/>
        <v>25</v>
      </c>
      <c r="K402" s="40">
        <v>0</v>
      </c>
      <c r="L402" s="29" t="s">
        <v>42</v>
      </c>
      <c r="M402" s="40">
        <v>25</v>
      </c>
      <c r="N402" s="28" t="s">
        <v>1160</v>
      </c>
    </row>
    <row r="403" spans="1:14" ht="31.5" hidden="1" x14ac:dyDescent="0.25">
      <c r="C403" s="74" t="s">
        <v>1150</v>
      </c>
    </row>
    <row r="404" spans="1:14" ht="94.5" x14ac:dyDescent="0.25">
      <c r="A404" s="54" t="s">
        <v>1165</v>
      </c>
      <c r="B404" s="27" t="s">
        <v>1052</v>
      </c>
      <c r="C404" s="26" t="s">
        <v>1174</v>
      </c>
      <c r="D404" s="26" t="s">
        <v>1139</v>
      </c>
      <c r="E404" s="40">
        <v>1</v>
      </c>
      <c r="F404" s="41">
        <v>8</v>
      </c>
      <c r="G404" s="29" t="s">
        <v>278</v>
      </c>
      <c r="H404" s="29" t="s">
        <v>42</v>
      </c>
      <c r="I404" s="29" t="s">
        <v>42</v>
      </c>
      <c r="J404" s="38">
        <f t="shared" si="104"/>
        <v>64</v>
      </c>
      <c r="K404" s="40">
        <v>11</v>
      </c>
      <c r="L404" s="29" t="s">
        <v>1446</v>
      </c>
      <c r="M404" s="40">
        <v>53</v>
      </c>
      <c r="N404" s="28" t="s">
        <v>1166</v>
      </c>
    </row>
    <row r="405" spans="1:14" ht="78.75" x14ac:dyDescent="0.25">
      <c r="A405" s="54" t="s">
        <v>1197</v>
      </c>
      <c r="B405" s="27" t="s">
        <v>1052</v>
      </c>
      <c r="C405" s="26" t="s">
        <v>1702</v>
      </c>
      <c r="D405" s="26" t="s">
        <v>1660</v>
      </c>
      <c r="E405" s="40">
        <v>2</v>
      </c>
      <c r="F405" s="41">
        <v>2.2000000000000002</v>
      </c>
      <c r="G405" s="29" t="s">
        <v>278</v>
      </c>
      <c r="H405" s="29" t="s">
        <v>42</v>
      </c>
      <c r="I405" s="29" t="s">
        <v>42</v>
      </c>
      <c r="J405" s="38">
        <f t="shared" ref="J405" si="105">K405+M405</f>
        <v>17</v>
      </c>
      <c r="K405" s="40">
        <v>0</v>
      </c>
      <c r="L405" s="29" t="s">
        <v>42</v>
      </c>
      <c r="M405" s="40">
        <v>17</v>
      </c>
      <c r="N405" s="28" t="s">
        <v>1198</v>
      </c>
    </row>
    <row r="406" spans="1:14" ht="64.5" customHeight="1" x14ac:dyDescent="0.25">
      <c r="A406" s="54" t="s">
        <v>1248</v>
      </c>
      <c r="B406" s="27" t="s">
        <v>1052</v>
      </c>
      <c r="C406" s="30" t="s">
        <v>815</v>
      </c>
      <c r="D406" s="24" t="s">
        <v>1661</v>
      </c>
      <c r="E406" s="38">
        <v>3</v>
      </c>
      <c r="F406" s="39">
        <v>3.3</v>
      </c>
      <c r="G406" s="25" t="s">
        <v>278</v>
      </c>
      <c r="H406" s="49" t="s">
        <v>42</v>
      </c>
      <c r="I406" s="25" t="s">
        <v>42</v>
      </c>
      <c r="J406" s="38">
        <f>K406+M406</f>
        <v>8</v>
      </c>
      <c r="K406" s="38">
        <v>8</v>
      </c>
      <c r="L406" s="25" t="s">
        <v>816</v>
      </c>
      <c r="M406" s="38">
        <v>0</v>
      </c>
      <c r="N406" s="25" t="s">
        <v>42</v>
      </c>
    </row>
    <row r="407" spans="1:14" ht="64.5" customHeight="1" x14ac:dyDescent="0.25">
      <c r="A407" s="54" t="s">
        <v>1249</v>
      </c>
      <c r="B407" s="27" t="s">
        <v>1052</v>
      </c>
      <c r="C407" s="30" t="s">
        <v>817</v>
      </c>
      <c r="D407" s="24" t="s">
        <v>1661</v>
      </c>
      <c r="E407" s="38">
        <v>3</v>
      </c>
      <c r="F407" s="39">
        <v>3.3</v>
      </c>
      <c r="G407" s="25" t="s">
        <v>278</v>
      </c>
      <c r="H407" s="49" t="s">
        <v>42</v>
      </c>
      <c r="I407" s="25" t="s">
        <v>42</v>
      </c>
      <c r="J407" s="38">
        <f>K407+M407</f>
        <v>25</v>
      </c>
      <c r="K407" s="38">
        <v>4</v>
      </c>
      <c r="L407" s="25" t="s">
        <v>818</v>
      </c>
      <c r="M407" s="38">
        <v>21</v>
      </c>
      <c r="N407" s="25" t="s">
        <v>1717</v>
      </c>
    </row>
    <row r="408" spans="1:14" ht="64.5" customHeight="1" x14ac:dyDescent="0.25">
      <c r="A408" s="54" t="s">
        <v>1250</v>
      </c>
      <c r="B408" s="27" t="s">
        <v>1052</v>
      </c>
      <c r="C408" s="30" t="s">
        <v>820</v>
      </c>
      <c r="D408" s="24" t="s">
        <v>1711</v>
      </c>
      <c r="E408" s="38">
        <v>4</v>
      </c>
      <c r="F408" s="39">
        <v>4.4000000000000004</v>
      </c>
      <c r="G408" s="25" t="s">
        <v>278</v>
      </c>
      <c r="H408" s="49" t="s">
        <v>42</v>
      </c>
      <c r="I408" s="25" t="s">
        <v>42</v>
      </c>
      <c r="J408" s="38">
        <f>K408+M408</f>
        <v>5</v>
      </c>
      <c r="K408" s="38">
        <v>5</v>
      </c>
      <c r="L408" s="25" t="s">
        <v>206</v>
      </c>
      <c r="M408" s="38">
        <v>0</v>
      </c>
      <c r="N408" s="25" t="s">
        <v>42</v>
      </c>
    </row>
    <row r="409" spans="1:14" ht="87" customHeight="1" x14ac:dyDescent="0.25">
      <c r="A409" s="117" t="s">
        <v>1251</v>
      </c>
      <c r="B409" s="27" t="s">
        <v>1052</v>
      </c>
      <c r="C409" s="24" t="s">
        <v>1710</v>
      </c>
      <c r="D409" s="24" t="s">
        <v>1711</v>
      </c>
      <c r="E409" s="38">
        <v>4</v>
      </c>
      <c r="F409" s="39">
        <v>4.4000000000000004</v>
      </c>
      <c r="G409" s="25" t="s">
        <v>278</v>
      </c>
      <c r="H409" s="49" t="s">
        <v>42</v>
      </c>
      <c r="I409" s="25" t="s">
        <v>42</v>
      </c>
      <c r="J409" s="38">
        <f>K409+M409</f>
        <v>10</v>
      </c>
      <c r="K409" s="49" t="s">
        <v>43</v>
      </c>
      <c r="L409" s="25" t="s">
        <v>1712</v>
      </c>
      <c r="M409" s="49" t="s">
        <v>1720</v>
      </c>
      <c r="N409" s="25" t="s">
        <v>1719</v>
      </c>
    </row>
    <row r="410" spans="1:14" ht="78.75" x14ac:dyDescent="0.25">
      <c r="A410" s="54" t="s">
        <v>1253</v>
      </c>
      <c r="B410" s="27" t="s">
        <v>1052</v>
      </c>
      <c r="C410" s="24" t="s">
        <v>1254</v>
      </c>
      <c r="D410" s="24" t="s">
        <v>1278</v>
      </c>
      <c r="E410" s="38">
        <v>3</v>
      </c>
      <c r="F410" s="39">
        <v>3.3</v>
      </c>
      <c r="G410" s="25" t="s">
        <v>1280</v>
      </c>
      <c r="H410" s="49" t="s">
        <v>42</v>
      </c>
      <c r="I410" s="25" t="s">
        <v>42</v>
      </c>
      <c r="J410" s="38">
        <f t="shared" ref="J410:J414" si="106">K410+M410</f>
        <v>4</v>
      </c>
      <c r="K410" s="49" t="s">
        <v>1252</v>
      </c>
      <c r="L410" s="25" t="s">
        <v>1258</v>
      </c>
      <c r="M410" s="49" t="s">
        <v>96</v>
      </c>
      <c r="N410" s="25" t="s">
        <v>42</v>
      </c>
    </row>
    <row r="411" spans="1:14" ht="78.75" x14ac:dyDescent="0.25">
      <c r="A411" s="54" t="s">
        <v>1295</v>
      </c>
      <c r="B411" s="27" t="s">
        <v>1052</v>
      </c>
      <c r="C411" s="24" t="s">
        <v>1255</v>
      </c>
      <c r="D411" s="24" t="s">
        <v>1278</v>
      </c>
      <c r="E411" s="38">
        <v>3</v>
      </c>
      <c r="F411" s="39">
        <v>3.3</v>
      </c>
      <c r="G411" s="25" t="s">
        <v>1281</v>
      </c>
      <c r="H411" s="49" t="s">
        <v>42</v>
      </c>
      <c r="I411" s="25" t="s">
        <v>42</v>
      </c>
      <c r="J411" s="38">
        <f t="shared" si="106"/>
        <v>14</v>
      </c>
      <c r="K411" s="49" t="s">
        <v>264</v>
      </c>
      <c r="L411" s="25" t="s">
        <v>1259</v>
      </c>
      <c r="M411" s="49" t="s">
        <v>1337</v>
      </c>
      <c r="N411" s="25" t="s">
        <v>1336</v>
      </c>
    </row>
    <row r="412" spans="1:14" ht="78.75" x14ac:dyDescent="0.25">
      <c r="A412" s="54" t="s">
        <v>1301</v>
      </c>
      <c r="B412" s="27" t="s">
        <v>1052</v>
      </c>
      <c r="C412" s="24" t="s">
        <v>1332</v>
      </c>
      <c r="D412" s="24" t="s">
        <v>1278</v>
      </c>
      <c r="E412" s="38">
        <v>3</v>
      </c>
      <c r="F412" s="39">
        <v>3.3</v>
      </c>
      <c r="G412" s="25" t="s">
        <v>1280</v>
      </c>
      <c r="H412" s="49" t="s">
        <v>42</v>
      </c>
      <c r="I412" s="25" t="s">
        <v>42</v>
      </c>
      <c r="J412" s="38">
        <f t="shared" si="106"/>
        <v>6</v>
      </c>
      <c r="K412" s="49" t="s">
        <v>1339</v>
      </c>
      <c r="L412" s="25" t="s">
        <v>1338</v>
      </c>
      <c r="M412" s="49" t="s">
        <v>96</v>
      </c>
      <c r="N412" s="25" t="s">
        <v>42</v>
      </c>
    </row>
    <row r="413" spans="1:14" ht="78.75" x14ac:dyDescent="0.25">
      <c r="A413" s="54" t="s">
        <v>1312</v>
      </c>
      <c r="B413" s="27" t="s">
        <v>1052</v>
      </c>
      <c r="C413" s="24" t="s">
        <v>1282</v>
      </c>
      <c r="D413" s="24" t="s">
        <v>1277</v>
      </c>
      <c r="E413" s="38">
        <v>4</v>
      </c>
      <c r="F413" s="39">
        <v>4.4000000000000004</v>
      </c>
      <c r="G413" s="25" t="s">
        <v>278</v>
      </c>
      <c r="H413" s="49" t="s">
        <v>1256</v>
      </c>
      <c r="I413" s="25" t="s">
        <v>1257</v>
      </c>
      <c r="J413" s="38">
        <f t="shared" si="106"/>
        <v>17</v>
      </c>
      <c r="K413" s="49" t="s">
        <v>96</v>
      </c>
      <c r="L413" s="29" t="s">
        <v>42</v>
      </c>
      <c r="M413" s="49" t="s">
        <v>859</v>
      </c>
      <c r="N413" s="25" t="s">
        <v>1342</v>
      </c>
    </row>
    <row r="414" spans="1:14" ht="78.75" x14ac:dyDescent="0.25">
      <c r="A414" s="54" t="s">
        <v>1313</v>
      </c>
      <c r="B414" s="27" t="s">
        <v>1052</v>
      </c>
      <c r="C414" s="24" t="s">
        <v>1283</v>
      </c>
      <c r="D414" s="24" t="s">
        <v>1279</v>
      </c>
      <c r="E414" s="38">
        <v>2</v>
      </c>
      <c r="F414" s="39">
        <v>2.2000000000000002</v>
      </c>
      <c r="G414" s="25" t="s">
        <v>278</v>
      </c>
      <c r="H414" s="49" t="s">
        <v>42</v>
      </c>
      <c r="I414" s="25" t="s">
        <v>42</v>
      </c>
      <c r="J414" s="38">
        <f t="shared" si="106"/>
        <v>14</v>
      </c>
      <c r="K414" s="49" t="s">
        <v>96</v>
      </c>
      <c r="L414" s="29" t="s">
        <v>42</v>
      </c>
      <c r="M414" s="49" t="s">
        <v>1005</v>
      </c>
      <c r="N414" s="25" t="s">
        <v>1262</v>
      </c>
    </row>
    <row r="415" spans="1:14" ht="31.5" hidden="1" x14ac:dyDescent="0.25">
      <c r="C415" s="74" t="s">
        <v>1300</v>
      </c>
    </row>
    <row r="416" spans="1:14" ht="78.75" x14ac:dyDescent="0.25">
      <c r="A416" s="54" t="s">
        <v>1344</v>
      </c>
      <c r="B416" s="27" t="s">
        <v>1052</v>
      </c>
      <c r="C416" s="24" t="s">
        <v>1299</v>
      </c>
      <c r="D416" s="24" t="s">
        <v>1279</v>
      </c>
      <c r="E416" s="38">
        <v>1</v>
      </c>
      <c r="F416" s="39">
        <v>1.1000000000000001</v>
      </c>
      <c r="G416" s="25" t="s">
        <v>278</v>
      </c>
      <c r="H416" s="49" t="s">
        <v>42</v>
      </c>
      <c r="I416" s="25" t="s">
        <v>42</v>
      </c>
      <c r="J416" s="38">
        <f t="shared" ref="J416" si="107">K416+M416</f>
        <v>4</v>
      </c>
      <c r="K416" s="49" t="s">
        <v>96</v>
      </c>
      <c r="L416" s="29" t="s">
        <v>42</v>
      </c>
      <c r="M416" s="49" t="s">
        <v>1252</v>
      </c>
      <c r="N416" s="25" t="s">
        <v>1297</v>
      </c>
    </row>
    <row r="417" spans="1:14" ht="78.75" x14ac:dyDescent="0.25">
      <c r="A417" s="54" t="s">
        <v>1345</v>
      </c>
      <c r="B417" s="27" t="s">
        <v>1052</v>
      </c>
      <c r="C417" s="24" t="s">
        <v>1315</v>
      </c>
      <c r="D417" s="24" t="s">
        <v>1279</v>
      </c>
      <c r="E417" s="38">
        <v>2</v>
      </c>
      <c r="F417" s="39">
        <v>2.2000000000000002</v>
      </c>
      <c r="G417" s="25" t="s">
        <v>278</v>
      </c>
      <c r="H417" s="49" t="s">
        <v>42</v>
      </c>
      <c r="I417" s="25" t="s">
        <v>42</v>
      </c>
      <c r="J417" s="38">
        <f t="shared" ref="J417" si="108">K417+M417</f>
        <v>17</v>
      </c>
      <c r="K417" s="49" t="s">
        <v>96</v>
      </c>
      <c r="L417" s="29" t="s">
        <v>42</v>
      </c>
      <c r="M417" s="49" t="s">
        <v>859</v>
      </c>
      <c r="N417" s="29" t="s">
        <v>1411</v>
      </c>
    </row>
    <row r="418" spans="1:14" ht="31.5" hidden="1" x14ac:dyDescent="0.25">
      <c r="C418" s="74" t="s">
        <v>1314</v>
      </c>
    </row>
    <row r="419" spans="1:14" ht="78.75" x14ac:dyDescent="0.25">
      <c r="A419" s="54" t="s">
        <v>1352</v>
      </c>
      <c r="B419" s="27" t="s">
        <v>1052</v>
      </c>
      <c r="C419" s="26" t="s">
        <v>1343</v>
      </c>
      <c r="D419" s="24" t="s">
        <v>1278</v>
      </c>
      <c r="E419" s="38">
        <v>3</v>
      </c>
      <c r="F419" s="39">
        <v>3.3</v>
      </c>
      <c r="G419" s="25" t="s">
        <v>1281</v>
      </c>
      <c r="H419" s="49" t="s">
        <v>42</v>
      </c>
      <c r="I419" s="25" t="s">
        <v>42</v>
      </c>
      <c r="J419" s="38">
        <f t="shared" ref="J419" si="109">K419+M419</f>
        <v>10</v>
      </c>
      <c r="K419" s="49" t="s">
        <v>1252</v>
      </c>
      <c r="L419" s="29" t="s">
        <v>1340</v>
      </c>
      <c r="M419" s="72">
        <v>6</v>
      </c>
      <c r="N419" s="25" t="s">
        <v>1341</v>
      </c>
    </row>
    <row r="420" spans="1:14" ht="78.75" x14ac:dyDescent="0.25">
      <c r="A420" s="54" t="s">
        <v>1353</v>
      </c>
      <c r="B420" s="27" t="s">
        <v>1052</v>
      </c>
      <c r="C420" s="26" t="s">
        <v>1348</v>
      </c>
      <c r="D420" s="24" t="s">
        <v>1278</v>
      </c>
      <c r="E420" s="38">
        <v>3</v>
      </c>
      <c r="F420" s="39">
        <v>3.3</v>
      </c>
      <c r="G420" s="25" t="s">
        <v>1351</v>
      </c>
      <c r="H420" s="49" t="s">
        <v>42</v>
      </c>
      <c r="I420" s="25" t="s">
        <v>42</v>
      </c>
      <c r="J420" s="38">
        <f t="shared" ref="J420:J421" si="110">K420+M420</f>
        <v>3</v>
      </c>
      <c r="K420" s="49" t="s">
        <v>264</v>
      </c>
      <c r="L420" s="29" t="s">
        <v>1346</v>
      </c>
      <c r="M420" s="72">
        <v>0</v>
      </c>
      <c r="N420" s="29" t="s">
        <v>42</v>
      </c>
    </row>
    <row r="421" spans="1:14" ht="78.75" x14ac:dyDescent="0.25">
      <c r="A421" s="54" t="s">
        <v>1354</v>
      </c>
      <c r="B421" s="27" t="s">
        <v>1052</v>
      </c>
      <c r="C421" s="26" t="s">
        <v>1349</v>
      </c>
      <c r="D421" s="24" t="s">
        <v>1278</v>
      </c>
      <c r="E421" s="38">
        <v>3</v>
      </c>
      <c r="F421" s="39">
        <v>3.3</v>
      </c>
      <c r="G421" s="25" t="s">
        <v>1350</v>
      </c>
      <c r="H421" s="49" t="s">
        <v>42</v>
      </c>
      <c r="I421" s="25" t="s">
        <v>42</v>
      </c>
      <c r="J421" s="38">
        <f t="shared" si="110"/>
        <v>3</v>
      </c>
      <c r="K421" s="49" t="s">
        <v>264</v>
      </c>
      <c r="L421" s="29" t="s">
        <v>1347</v>
      </c>
      <c r="M421" s="72">
        <v>0</v>
      </c>
      <c r="N421" s="29" t="s">
        <v>42</v>
      </c>
    </row>
    <row r="422" spans="1:14" ht="31.5" x14ac:dyDescent="0.25">
      <c r="A422" s="54" t="s">
        <v>1355</v>
      </c>
      <c r="B422" s="27" t="s">
        <v>1163</v>
      </c>
      <c r="C422" s="26" t="s">
        <v>1398</v>
      </c>
      <c r="D422" s="29" t="s">
        <v>42</v>
      </c>
      <c r="E422" s="29" t="s">
        <v>42</v>
      </c>
      <c r="F422" s="29" t="s">
        <v>42</v>
      </c>
      <c r="G422" s="29" t="s">
        <v>42</v>
      </c>
      <c r="H422" s="29" t="s">
        <v>42</v>
      </c>
      <c r="I422" s="29" t="s">
        <v>42</v>
      </c>
      <c r="J422" s="29" t="s">
        <v>42</v>
      </c>
      <c r="K422" s="29" t="s">
        <v>42</v>
      </c>
      <c r="L422" s="29" t="s">
        <v>42</v>
      </c>
      <c r="M422" s="29" t="s">
        <v>42</v>
      </c>
      <c r="N422" s="29" t="s">
        <v>42</v>
      </c>
    </row>
    <row r="423" spans="1:14" ht="31.5" hidden="1" x14ac:dyDescent="0.25">
      <c r="C423" s="74" t="s">
        <v>1370</v>
      </c>
    </row>
    <row r="424" spans="1:14" ht="78.75" x14ac:dyDescent="0.25">
      <c r="A424" s="54" t="s">
        <v>1361</v>
      </c>
      <c r="B424" s="27" t="s">
        <v>1052</v>
      </c>
      <c r="C424" s="26" t="s">
        <v>1406</v>
      </c>
      <c r="D424" s="24" t="s">
        <v>1279</v>
      </c>
      <c r="E424" s="38">
        <v>2</v>
      </c>
      <c r="F424" s="39">
        <v>2.2000000000000002</v>
      </c>
      <c r="G424" s="25" t="s">
        <v>278</v>
      </c>
      <c r="H424" s="49" t="s">
        <v>42</v>
      </c>
      <c r="I424" s="25" t="s">
        <v>42</v>
      </c>
      <c r="J424" s="38">
        <f t="shared" ref="J424:J428" si="111">K424+M424</f>
        <v>60</v>
      </c>
      <c r="K424" s="49" t="s">
        <v>96</v>
      </c>
      <c r="L424" s="29" t="s">
        <v>42</v>
      </c>
      <c r="M424" s="72">
        <v>60</v>
      </c>
      <c r="N424" s="29" t="s">
        <v>1412</v>
      </c>
    </row>
    <row r="425" spans="1:14" ht="78.75" x14ac:dyDescent="0.25">
      <c r="A425" s="54" t="s">
        <v>1368</v>
      </c>
      <c r="B425" s="27" t="s">
        <v>1052</v>
      </c>
      <c r="C425" s="26" t="s">
        <v>1356</v>
      </c>
      <c r="D425" s="24" t="s">
        <v>1279</v>
      </c>
      <c r="E425" s="38">
        <v>2</v>
      </c>
      <c r="F425" s="39">
        <v>2.2000000000000002</v>
      </c>
      <c r="G425" s="25" t="s">
        <v>278</v>
      </c>
      <c r="H425" s="49" t="s">
        <v>42</v>
      </c>
      <c r="I425" s="25" t="s">
        <v>42</v>
      </c>
      <c r="J425" s="38">
        <f t="shared" si="111"/>
        <v>32</v>
      </c>
      <c r="K425" s="49" t="s">
        <v>96</v>
      </c>
      <c r="L425" s="29" t="s">
        <v>42</v>
      </c>
      <c r="M425" s="72">
        <v>32</v>
      </c>
      <c r="N425" s="29" t="s">
        <v>1413</v>
      </c>
    </row>
    <row r="426" spans="1:14" ht="78.75" x14ac:dyDescent="0.25">
      <c r="A426" s="54" t="s">
        <v>1369</v>
      </c>
      <c r="B426" s="27" t="s">
        <v>1052</v>
      </c>
      <c r="C426" s="26" t="s">
        <v>1357</v>
      </c>
      <c r="D426" s="24" t="s">
        <v>1279</v>
      </c>
      <c r="E426" s="38">
        <v>2</v>
      </c>
      <c r="F426" s="39">
        <v>2.2000000000000002</v>
      </c>
      <c r="G426" s="25" t="s">
        <v>278</v>
      </c>
      <c r="H426" s="49" t="s">
        <v>42</v>
      </c>
      <c r="I426" s="25" t="s">
        <v>42</v>
      </c>
      <c r="J426" s="38">
        <f t="shared" si="111"/>
        <v>48</v>
      </c>
      <c r="K426" s="49" t="s">
        <v>96</v>
      </c>
      <c r="L426" s="29" t="s">
        <v>42</v>
      </c>
      <c r="M426" s="72">
        <v>48</v>
      </c>
      <c r="N426" s="29" t="s">
        <v>1414</v>
      </c>
    </row>
    <row r="427" spans="1:14" ht="78.75" x14ac:dyDescent="0.25">
      <c r="A427" s="54" t="s">
        <v>1374</v>
      </c>
      <c r="B427" s="27" t="s">
        <v>1052</v>
      </c>
      <c r="C427" s="26" t="s">
        <v>1358</v>
      </c>
      <c r="D427" s="24" t="s">
        <v>1279</v>
      </c>
      <c r="E427" s="38">
        <v>2</v>
      </c>
      <c r="F427" s="39">
        <v>2.2000000000000002</v>
      </c>
      <c r="G427" s="25" t="s">
        <v>278</v>
      </c>
      <c r="H427" s="49" t="s">
        <v>42</v>
      </c>
      <c r="I427" s="25" t="s">
        <v>42</v>
      </c>
      <c r="J427" s="38">
        <f t="shared" si="111"/>
        <v>46</v>
      </c>
      <c r="K427" s="49" t="s">
        <v>1415</v>
      </c>
      <c r="L427" s="29" t="s">
        <v>1416</v>
      </c>
      <c r="M427" s="72">
        <v>44</v>
      </c>
      <c r="N427" s="29" t="s">
        <v>1417</v>
      </c>
    </row>
    <row r="428" spans="1:14" ht="78.75" x14ac:dyDescent="0.25">
      <c r="A428" s="54" t="s">
        <v>1375</v>
      </c>
      <c r="B428" s="27" t="s">
        <v>1052</v>
      </c>
      <c r="C428" s="26" t="s">
        <v>1359</v>
      </c>
      <c r="D428" s="24" t="s">
        <v>1279</v>
      </c>
      <c r="E428" s="38">
        <v>2</v>
      </c>
      <c r="F428" s="39">
        <v>2.2000000000000002</v>
      </c>
      <c r="G428" s="25" t="s">
        <v>278</v>
      </c>
      <c r="H428" s="49" t="s">
        <v>42</v>
      </c>
      <c r="I428" s="25" t="s">
        <v>42</v>
      </c>
      <c r="J428" s="38">
        <f t="shared" si="111"/>
        <v>19</v>
      </c>
      <c r="K428" s="49" t="s">
        <v>96</v>
      </c>
      <c r="L428" s="29" t="s">
        <v>42</v>
      </c>
      <c r="M428" s="72">
        <v>19</v>
      </c>
      <c r="N428" s="29" t="s">
        <v>1418</v>
      </c>
    </row>
    <row r="429" spans="1:14" ht="31.5" hidden="1" x14ac:dyDescent="0.25">
      <c r="C429" s="75" t="s">
        <v>1360</v>
      </c>
    </row>
    <row r="430" spans="1:14" ht="31.5" hidden="1" x14ac:dyDescent="0.25">
      <c r="C430" s="75" t="s">
        <v>1362</v>
      </c>
    </row>
    <row r="431" spans="1:14" ht="78.75" x14ac:dyDescent="0.25">
      <c r="A431" s="54" t="s">
        <v>1384</v>
      </c>
      <c r="B431" s="27" t="s">
        <v>1052</v>
      </c>
      <c r="C431" s="26" t="s">
        <v>1399</v>
      </c>
      <c r="D431" s="24" t="s">
        <v>1279</v>
      </c>
      <c r="E431" s="38">
        <v>2</v>
      </c>
      <c r="F431" s="39">
        <v>2.2000000000000002</v>
      </c>
      <c r="G431" s="25" t="s">
        <v>278</v>
      </c>
      <c r="H431" s="49" t="s">
        <v>42</v>
      </c>
      <c r="I431" s="25" t="s">
        <v>42</v>
      </c>
      <c r="J431" s="38">
        <f t="shared" ref="J431:J432" si="112">K431+M431</f>
        <v>18</v>
      </c>
      <c r="K431" s="49" t="s">
        <v>96</v>
      </c>
      <c r="L431" s="29" t="s">
        <v>42</v>
      </c>
      <c r="M431" s="72">
        <v>18</v>
      </c>
      <c r="N431" s="29" t="s">
        <v>1376</v>
      </c>
    </row>
    <row r="432" spans="1:14" ht="78.75" x14ac:dyDescent="0.25">
      <c r="A432" s="54" t="s">
        <v>1385</v>
      </c>
      <c r="B432" s="27" t="s">
        <v>1052</v>
      </c>
      <c r="C432" s="26" t="s">
        <v>1400</v>
      </c>
      <c r="D432" s="24" t="s">
        <v>1279</v>
      </c>
      <c r="E432" s="38">
        <v>2</v>
      </c>
      <c r="F432" s="39">
        <v>2.2000000000000002</v>
      </c>
      <c r="G432" s="25" t="s">
        <v>278</v>
      </c>
      <c r="H432" s="49" t="s">
        <v>42</v>
      </c>
      <c r="I432" s="25" t="s">
        <v>42</v>
      </c>
      <c r="J432" s="38">
        <f t="shared" si="112"/>
        <v>17</v>
      </c>
      <c r="K432" s="49" t="s">
        <v>96</v>
      </c>
      <c r="L432" s="29" t="s">
        <v>42</v>
      </c>
      <c r="M432" s="72">
        <v>17</v>
      </c>
      <c r="N432" s="29" t="s">
        <v>1377</v>
      </c>
    </row>
    <row r="433" spans="1:14" ht="78.75" x14ac:dyDescent="0.25">
      <c r="A433" s="54" t="s">
        <v>1386</v>
      </c>
      <c r="B433" s="27" t="s">
        <v>1052</v>
      </c>
      <c r="C433" s="26" t="s">
        <v>1380</v>
      </c>
      <c r="D433" s="24" t="s">
        <v>1279</v>
      </c>
      <c r="E433" s="38">
        <v>2</v>
      </c>
      <c r="F433" s="39">
        <v>2.2000000000000002</v>
      </c>
      <c r="G433" s="25" t="s">
        <v>278</v>
      </c>
      <c r="H433" s="49" t="s">
        <v>42</v>
      </c>
      <c r="I433" s="25" t="s">
        <v>42</v>
      </c>
      <c r="J433" s="38">
        <f t="shared" ref="J433:J434" si="113">K433+M433</f>
        <v>28</v>
      </c>
      <c r="K433" s="49" t="s">
        <v>96</v>
      </c>
      <c r="L433" s="29" t="s">
        <v>42</v>
      </c>
      <c r="M433" s="72">
        <v>28</v>
      </c>
      <c r="N433" s="29" t="s">
        <v>1383</v>
      </c>
    </row>
    <row r="434" spans="1:14" ht="78.75" x14ac:dyDescent="0.25">
      <c r="A434" s="54" t="s">
        <v>1393</v>
      </c>
      <c r="B434" s="27" t="s">
        <v>1052</v>
      </c>
      <c r="C434" s="26" t="s">
        <v>1381</v>
      </c>
      <c r="D434" s="24" t="s">
        <v>1279</v>
      </c>
      <c r="E434" s="38">
        <v>2</v>
      </c>
      <c r="F434" s="39">
        <v>2.2000000000000002</v>
      </c>
      <c r="G434" s="25" t="s">
        <v>278</v>
      </c>
      <c r="H434" s="49" t="s">
        <v>42</v>
      </c>
      <c r="I434" s="25" t="s">
        <v>42</v>
      </c>
      <c r="J434" s="38">
        <f t="shared" si="113"/>
        <v>35</v>
      </c>
      <c r="K434" s="49" t="s">
        <v>96</v>
      </c>
      <c r="L434" s="29" t="s">
        <v>42</v>
      </c>
      <c r="M434" s="72">
        <v>35</v>
      </c>
      <c r="N434" s="29" t="s">
        <v>1382</v>
      </c>
    </row>
    <row r="435" spans="1:14" ht="78.75" x14ac:dyDescent="0.25">
      <c r="A435" s="54" t="s">
        <v>1419</v>
      </c>
      <c r="B435" s="27" t="s">
        <v>1052</v>
      </c>
      <c r="C435" s="26" t="s">
        <v>1387</v>
      </c>
      <c r="D435" s="24" t="s">
        <v>1278</v>
      </c>
      <c r="E435" s="38">
        <v>3</v>
      </c>
      <c r="F435" s="39">
        <v>3.3</v>
      </c>
      <c r="G435" s="25" t="s">
        <v>278</v>
      </c>
      <c r="H435" s="49" t="s">
        <v>42</v>
      </c>
      <c r="I435" s="25" t="s">
        <v>42</v>
      </c>
      <c r="J435" s="38">
        <f t="shared" ref="J435:J437" si="114">K435+M435</f>
        <v>51</v>
      </c>
      <c r="K435" s="49" t="s">
        <v>96</v>
      </c>
      <c r="L435" s="29" t="s">
        <v>42</v>
      </c>
      <c r="M435" s="72">
        <v>51</v>
      </c>
      <c r="N435" s="29" t="s">
        <v>1390</v>
      </c>
    </row>
    <row r="436" spans="1:14" ht="78.75" x14ac:dyDescent="0.25">
      <c r="A436" s="54" t="s">
        <v>1422</v>
      </c>
      <c r="B436" s="27" t="s">
        <v>1052</v>
      </c>
      <c r="C436" s="26" t="s">
        <v>1388</v>
      </c>
      <c r="D436" s="24" t="s">
        <v>1278</v>
      </c>
      <c r="E436" s="38">
        <v>3</v>
      </c>
      <c r="F436" s="39">
        <v>3.3</v>
      </c>
      <c r="G436" s="25" t="s">
        <v>278</v>
      </c>
      <c r="H436" s="49" t="s">
        <v>42</v>
      </c>
      <c r="I436" s="25" t="s">
        <v>42</v>
      </c>
      <c r="J436" s="38">
        <f t="shared" si="114"/>
        <v>78</v>
      </c>
      <c r="K436" s="49" t="s">
        <v>96</v>
      </c>
      <c r="L436" s="29" t="s">
        <v>42</v>
      </c>
      <c r="M436" s="72">
        <v>78</v>
      </c>
      <c r="N436" s="29" t="s">
        <v>1391</v>
      </c>
    </row>
    <row r="437" spans="1:14" ht="78.75" x14ac:dyDescent="0.25">
      <c r="A437" s="54" t="s">
        <v>1423</v>
      </c>
      <c r="B437" s="27" t="s">
        <v>1052</v>
      </c>
      <c r="C437" s="26" t="s">
        <v>1389</v>
      </c>
      <c r="D437" s="24" t="s">
        <v>1279</v>
      </c>
      <c r="E437" s="38">
        <v>2</v>
      </c>
      <c r="F437" s="39">
        <v>2.2000000000000002</v>
      </c>
      <c r="G437" s="25" t="s">
        <v>278</v>
      </c>
      <c r="H437" s="49" t="s">
        <v>42</v>
      </c>
      <c r="I437" s="25" t="s">
        <v>42</v>
      </c>
      <c r="J437" s="38">
        <f t="shared" si="114"/>
        <v>21</v>
      </c>
      <c r="K437" s="49" t="s">
        <v>96</v>
      </c>
      <c r="L437" s="29" t="s">
        <v>42</v>
      </c>
      <c r="M437" s="72">
        <v>21</v>
      </c>
      <c r="N437" s="29" t="s">
        <v>1392</v>
      </c>
    </row>
    <row r="438" spans="1:14" ht="78.75" x14ac:dyDescent="0.25">
      <c r="A438" s="54" t="s">
        <v>1434</v>
      </c>
      <c r="B438" s="27" t="s">
        <v>1052</v>
      </c>
      <c r="C438" s="26" t="s">
        <v>1394</v>
      </c>
      <c r="D438" s="24" t="s">
        <v>1278</v>
      </c>
      <c r="E438" s="38">
        <v>3</v>
      </c>
      <c r="F438" s="39">
        <v>3.3</v>
      </c>
      <c r="G438" s="25" t="s">
        <v>278</v>
      </c>
      <c r="H438" s="49" t="s">
        <v>42</v>
      </c>
      <c r="I438" s="25" t="s">
        <v>42</v>
      </c>
      <c r="J438" s="38">
        <f t="shared" ref="J438" si="115">K438+M438</f>
        <v>73</v>
      </c>
      <c r="K438" s="49" t="s">
        <v>96</v>
      </c>
      <c r="L438" s="29" t="s">
        <v>42</v>
      </c>
      <c r="M438" s="72">
        <v>73</v>
      </c>
      <c r="N438" s="29" t="s">
        <v>1395</v>
      </c>
    </row>
    <row r="439" spans="1:14" ht="31.5" hidden="1" x14ac:dyDescent="0.25">
      <c r="C439" s="75" t="s">
        <v>1657</v>
      </c>
    </row>
    <row r="440" spans="1:14" ht="31.5" hidden="1" x14ac:dyDescent="0.25">
      <c r="C440" s="75" t="s">
        <v>1601</v>
      </c>
    </row>
    <row r="441" spans="1:14" ht="94.5" x14ac:dyDescent="0.25">
      <c r="A441" s="54" t="s">
        <v>1443</v>
      </c>
      <c r="B441" s="27" t="s">
        <v>1052</v>
      </c>
      <c r="C441" s="26" t="s">
        <v>1462</v>
      </c>
      <c r="D441" s="24" t="s">
        <v>1279</v>
      </c>
      <c r="E441" s="38">
        <v>4</v>
      </c>
      <c r="F441" s="39">
        <v>4.4000000000000004</v>
      </c>
      <c r="G441" s="25" t="s">
        <v>1185</v>
      </c>
      <c r="H441" s="49" t="s">
        <v>42</v>
      </c>
      <c r="I441" s="25" t="s">
        <v>42</v>
      </c>
      <c r="J441" s="38">
        <f t="shared" ref="J441" si="116">K441+M441</f>
        <v>1</v>
      </c>
      <c r="K441" s="49" t="s">
        <v>43</v>
      </c>
      <c r="L441" s="29" t="s">
        <v>138</v>
      </c>
      <c r="M441" s="72">
        <v>0</v>
      </c>
      <c r="N441" s="29" t="s">
        <v>42</v>
      </c>
    </row>
    <row r="442" spans="1:14" ht="78.75" x14ac:dyDescent="0.25">
      <c r="A442" s="54" t="s">
        <v>1449</v>
      </c>
      <c r="B442" s="27" t="s">
        <v>1052</v>
      </c>
      <c r="C442" s="26" t="s">
        <v>1452</v>
      </c>
      <c r="D442" s="24" t="s">
        <v>1453</v>
      </c>
      <c r="E442" s="38">
        <v>1</v>
      </c>
      <c r="F442" s="39">
        <v>1.1000000000000001</v>
      </c>
      <c r="G442" s="25" t="s">
        <v>1454</v>
      </c>
      <c r="H442" s="49" t="s">
        <v>42</v>
      </c>
      <c r="I442" s="25" t="s">
        <v>42</v>
      </c>
      <c r="J442" s="38">
        <f t="shared" ref="J442:J444" si="117">K442+M442</f>
        <v>1</v>
      </c>
      <c r="K442" s="49" t="s">
        <v>43</v>
      </c>
      <c r="L442" s="29" t="s">
        <v>1455</v>
      </c>
      <c r="M442" s="72">
        <v>0</v>
      </c>
      <c r="N442" s="29" t="s">
        <v>42</v>
      </c>
    </row>
    <row r="443" spans="1:14" ht="78.75" x14ac:dyDescent="0.25">
      <c r="A443" s="54" t="s">
        <v>1450</v>
      </c>
      <c r="B443" s="27" t="s">
        <v>1052</v>
      </c>
      <c r="C443" s="26" t="s">
        <v>1460</v>
      </c>
      <c r="D443" s="24" t="s">
        <v>1453</v>
      </c>
      <c r="E443" s="38">
        <v>1</v>
      </c>
      <c r="F443" s="39">
        <v>1.1000000000000001</v>
      </c>
      <c r="G443" s="25" t="s">
        <v>1456</v>
      </c>
      <c r="H443" s="49" t="s">
        <v>42</v>
      </c>
      <c r="I443" s="25" t="s">
        <v>42</v>
      </c>
      <c r="J443" s="38">
        <f t="shared" si="117"/>
        <v>1</v>
      </c>
      <c r="K443" s="49" t="s">
        <v>43</v>
      </c>
      <c r="L443" s="29" t="s">
        <v>1457</v>
      </c>
      <c r="M443" s="72">
        <v>0</v>
      </c>
      <c r="N443" s="29" t="s">
        <v>42</v>
      </c>
    </row>
    <row r="444" spans="1:14" ht="78.75" x14ac:dyDescent="0.25">
      <c r="A444" s="54" t="s">
        <v>1451</v>
      </c>
      <c r="B444" s="27" t="s">
        <v>1052</v>
      </c>
      <c r="C444" s="26" t="s">
        <v>1461</v>
      </c>
      <c r="D444" s="24" t="s">
        <v>1459</v>
      </c>
      <c r="E444" s="38">
        <v>3</v>
      </c>
      <c r="F444" s="39">
        <v>3.3</v>
      </c>
      <c r="G444" s="25" t="s">
        <v>1456</v>
      </c>
      <c r="H444" s="49" t="s">
        <v>42</v>
      </c>
      <c r="I444" s="25" t="s">
        <v>42</v>
      </c>
      <c r="J444" s="38">
        <f t="shared" si="117"/>
        <v>2</v>
      </c>
      <c r="K444" s="49" t="s">
        <v>1415</v>
      </c>
      <c r="L444" s="29" t="s">
        <v>1458</v>
      </c>
      <c r="M444" s="72">
        <v>0</v>
      </c>
      <c r="N444" s="29" t="s">
        <v>42</v>
      </c>
    </row>
    <row r="445" spans="1:14" ht="63" x14ac:dyDescent="0.25">
      <c r="A445" s="54" t="s">
        <v>1475</v>
      </c>
      <c r="B445" s="27" t="s">
        <v>1052</v>
      </c>
      <c r="C445" s="26" t="s">
        <v>1478</v>
      </c>
      <c r="D445" s="24" t="s">
        <v>1605</v>
      </c>
      <c r="E445" s="38">
        <v>2</v>
      </c>
      <c r="F445" s="39">
        <v>2.2000000000000002</v>
      </c>
      <c r="G445" s="25" t="s">
        <v>1479</v>
      </c>
      <c r="H445" s="49" t="s">
        <v>1476</v>
      </c>
      <c r="I445" s="25" t="s">
        <v>1477</v>
      </c>
      <c r="J445" s="38">
        <f t="shared" ref="J445" si="118">K445+M445</f>
        <v>0</v>
      </c>
      <c r="K445" s="49" t="s">
        <v>96</v>
      </c>
      <c r="L445" s="29" t="s">
        <v>42</v>
      </c>
      <c r="M445" s="72">
        <v>0</v>
      </c>
      <c r="N445" s="29" t="s">
        <v>42</v>
      </c>
    </row>
    <row r="446" spans="1:14" ht="63" x14ac:dyDescent="0.25">
      <c r="A446" s="54" t="s">
        <v>1480</v>
      </c>
      <c r="B446" s="27" t="s">
        <v>1052</v>
      </c>
      <c r="C446" s="26" t="s">
        <v>1494</v>
      </c>
      <c r="D446" s="24" t="s">
        <v>1605</v>
      </c>
      <c r="E446" s="38">
        <v>2</v>
      </c>
      <c r="F446" s="39">
        <v>2.2000000000000002</v>
      </c>
      <c r="G446" s="25" t="s">
        <v>1569</v>
      </c>
      <c r="H446" s="49"/>
      <c r="I446" s="25" t="s">
        <v>1570</v>
      </c>
      <c r="J446" s="38">
        <f t="shared" ref="J446:J459" si="119">K446+M446</f>
        <v>0</v>
      </c>
      <c r="K446" s="49" t="s">
        <v>96</v>
      </c>
      <c r="L446" s="29" t="s">
        <v>42</v>
      </c>
      <c r="M446" s="72">
        <v>0</v>
      </c>
      <c r="N446" s="29" t="s">
        <v>42</v>
      </c>
    </row>
    <row r="447" spans="1:14" ht="63" x14ac:dyDescent="0.25">
      <c r="A447" s="54" t="s">
        <v>1481</v>
      </c>
      <c r="B447" s="27" t="s">
        <v>1052</v>
      </c>
      <c r="C447" s="26" t="s">
        <v>1495</v>
      </c>
      <c r="D447" s="24" t="s">
        <v>1605</v>
      </c>
      <c r="E447" s="38">
        <v>2</v>
      </c>
      <c r="F447" s="39">
        <v>2.2000000000000002</v>
      </c>
      <c r="G447" s="25" t="s">
        <v>1560</v>
      </c>
      <c r="H447" s="49"/>
      <c r="I447" s="25" t="s">
        <v>1571</v>
      </c>
      <c r="J447" s="38">
        <f t="shared" si="119"/>
        <v>0</v>
      </c>
      <c r="K447" s="49" t="s">
        <v>96</v>
      </c>
      <c r="L447" s="29" t="s">
        <v>42</v>
      </c>
      <c r="M447" s="72">
        <v>0</v>
      </c>
      <c r="N447" s="29" t="s">
        <v>42</v>
      </c>
    </row>
    <row r="448" spans="1:14" ht="63" x14ac:dyDescent="0.25">
      <c r="A448" s="54" t="s">
        <v>1482</v>
      </c>
      <c r="B448" s="27" t="s">
        <v>1052</v>
      </c>
      <c r="C448" s="26" t="s">
        <v>1496</v>
      </c>
      <c r="D448" s="24" t="s">
        <v>1605</v>
      </c>
      <c r="E448" s="38">
        <v>2</v>
      </c>
      <c r="F448" s="39">
        <v>2.2000000000000002</v>
      </c>
      <c r="G448" s="25" t="s">
        <v>1560</v>
      </c>
      <c r="H448" s="49"/>
      <c r="I448" s="25" t="s">
        <v>1571</v>
      </c>
      <c r="J448" s="38">
        <f t="shared" si="119"/>
        <v>0</v>
      </c>
      <c r="K448" s="49" t="s">
        <v>96</v>
      </c>
      <c r="L448" s="29" t="s">
        <v>42</v>
      </c>
      <c r="M448" s="72">
        <v>0</v>
      </c>
      <c r="N448" s="29" t="s">
        <v>42</v>
      </c>
    </row>
    <row r="449" spans="1:14" ht="63" x14ac:dyDescent="0.25">
      <c r="A449" s="54" t="s">
        <v>1483</v>
      </c>
      <c r="B449" s="27" t="s">
        <v>1052</v>
      </c>
      <c r="C449" s="26" t="s">
        <v>1567</v>
      </c>
      <c r="D449" s="24" t="s">
        <v>1605</v>
      </c>
      <c r="E449" s="38">
        <v>2</v>
      </c>
      <c r="F449" s="39">
        <v>2.2000000000000002</v>
      </c>
      <c r="G449" s="25" t="s">
        <v>1568</v>
      </c>
      <c r="H449" s="49"/>
      <c r="I449" s="25" t="s">
        <v>1572</v>
      </c>
      <c r="J449" s="38">
        <f t="shared" si="119"/>
        <v>0</v>
      </c>
      <c r="K449" s="49" t="s">
        <v>96</v>
      </c>
      <c r="L449" s="29" t="s">
        <v>42</v>
      </c>
      <c r="M449" s="72">
        <v>0</v>
      </c>
      <c r="N449" s="29" t="s">
        <v>42</v>
      </c>
    </row>
    <row r="450" spans="1:14" ht="78.75" x14ac:dyDescent="0.25">
      <c r="A450" s="54" t="s">
        <v>1484</v>
      </c>
      <c r="B450" s="27" t="s">
        <v>1052</v>
      </c>
      <c r="C450" s="26" t="s">
        <v>1497</v>
      </c>
      <c r="D450" s="24" t="s">
        <v>1605</v>
      </c>
      <c r="E450" s="38">
        <v>2</v>
      </c>
      <c r="F450" s="39">
        <v>2.2000000000000002</v>
      </c>
      <c r="G450" s="25" t="s">
        <v>1566</v>
      </c>
      <c r="H450" s="49"/>
      <c r="I450" s="25" t="s">
        <v>1573</v>
      </c>
      <c r="J450" s="38">
        <f t="shared" si="119"/>
        <v>0</v>
      </c>
      <c r="K450" s="49" t="s">
        <v>96</v>
      </c>
      <c r="L450" s="29" t="s">
        <v>42</v>
      </c>
      <c r="M450" s="72">
        <v>0</v>
      </c>
      <c r="N450" s="29" t="s">
        <v>42</v>
      </c>
    </row>
    <row r="451" spans="1:14" ht="63" x14ac:dyDescent="0.25">
      <c r="A451" s="54" t="s">
        <v>1485</v>
      </c>
      <c r="B451" s="27" t="s">
        <v>1052</v>
      </c>
      <c r="C451" s="26" t="s">
        <v>1498</v>
      </c>
      <c r="D451" s="24" t="s">
        <v>1605</v>
      </c>
      <c r="E451" s="38">
        <v>2</v>
      </c>
      <c r="F451" s="39">
        <v>2.2000000000000002</v>
      </c>
      <c r="G451" s="25" t="s">
        <v>1564</v>
      </c>
      <c r="H451" s="49"/>
      <c r="I451" s="25" t="s">
        <v>1574</v>
      </c>
      <c r="J451" s="38">
        <f t="shared" si="119"/>
        <v>0</v>
      </c>
      <c r="K451" s="49" t="s">
        <v>96</v>
      </c>
      <c r="L451" s="29" t="s">
        <v>42</v>
      </c>
      <c r="M451" s="72">
        <v>0</v>
      </c>
      <c r="N451" s="29" t="s">
        <v>42</v>
      </c>
    </row>
    <row r="452" spans="1:14" ht="47.25" x14ac:dyDescent="0.25">
      <c r="A452" s="54" t="s">
        <v>1486</v>
      </c>
      <c r="B452" s="27" t="s">
        <v>1052</v>
      </c>
      <c r="C452" s="26" t="s">
        <v>1499</v>
      </c>
      <c r="D452" s="24" t="s">
        <v>1605</v>
      </c>
      <c r="E452" s="38">
        <v>2</v>
      </c>
      <c r="F452" s="39">
        <v>2.2000000000000002</v>
      </c>
      <c r="G452" s="25" t="s">
        <v>1561</v>
      </c>
      <c r="H452" s="49"/>
      <c r="I452" s="25" t="s">
        <v>1575</v>
      </c>
      <c r="J452" s="38">
        <f t="shared" si="119"/>
        <v>0</v>
      </c>
      <c r="K452" s="49" t="s">
        <v>96</v>
      </c>
      <c r="L452" s="29" t="s">
        <v>42</v>
      </c>
      <c r="M452" s="72">
        <v>0</v>
      </c>
      <c r="N452" s="29" t="s">
        <v>42</v>
      </c>
    </row>
    <row r="453" spans="1:14" ht="63" x14ac:dyDescent="0.25">
      <c r="A453" s="54" t="s">
        <v>1487</v>
      </c>
      <c r="B453" s="27" t="s">
        <v>1052</v>
      </c>
      <c r="C453" s="26" t="s">
        <v>1500</v>
      </c>
      <c r="D453" s="24" t="s">
        <v>1605</v>
      </c>
      <c r="E453" s="38">
        <v>2</v>
      </c>
      <c r="F453" s="39">
        <v>2.2000000000000002</v>
      </c>
      <c r="G453" s="25" t="s">
        <v>1565</v>
      </c>
      <c r="H453" s="49"/>
      <c r="I453" s="25" t="s">
        <v>1576</v>
      </c>
      <c r="J453" s="38">
        <f t="shared" si="119"/>
        <v>0</v>
      </c>
      <c r="K453" s="49" t="s">
        <v>96</v>
      </c>
      <c r="L453" s="29" t="s">
        <v>42</v>
      </c>
      <c r="M453" s="72">
        <v>0</v>
      </c>
      <c r="N453" s="29" t="s">
        <v>42</v>
      </c>
    </row>
    <row r="454" spans="1:14" ht="63" x14ac:dyDescent="0.25">
      <c r="A454" s="54" t="s">
        <v>1488</v>
      </c>
      <c r="B454" s="27" t="s">
        <v>1052</v>
      </c>
      <c r="C454" s="26" t="s">
        <v>1501</v>
      </c>
      <c r="D454" s="24" t="s">
        <v>1605</v>
      </c>
      <c r="E454" s="38">
        <v>2</v>
      </c>
      <c r="F454" s="39">
        <v>2.2000000000000002</v>
      </c>
      <c r="G454" s="25" t="s">
        <v>1563</v>
      </c>
      <c r="H454" s="49"/>
      <c r="I454" s="25" t="s">
        <v>1577</v>
      </c>
      <c r="J454" s="38">
        <f t="shared" si="119"/>
        <v>0</v>
      </c>
      <c r="K454" s="49" t="s">
        <v>96</v>
      </c>
      <c r="L454" s="29" t="s">
        <v>42</v>
      </c>
      <c r="M454" s="72">
        <v>0</v>
      </c>
      <c r="N454" s="29" t="s">
        <v>42</v>
      </c>
    </row>
    <row r="455" spans="1:14" ht="63" x14ac:dyDescent="0.25">
      <c r="A455" s="54" t="s">
        <v>1489</v>
      </c>
      <c r="B455" s="27" t="s">
        <v>1052</v>
      </c>
      <c r="C455" s="26" t="s">
        <v>1502</v>
      </c>
      <c r="D455" s="24" t="s">
        <v>1605</v>
      </c>
      <c r="E455" s="38">
        <v>2</v>
      </c>
      <c r="F455" s="39">
        <v>2.2000000000000002</v>
      </c>
      <c r="G455" s="25" t="s">
        <v>1562</v>
      </c>
      <c r="H455" s="49"/>
      <c r="I455" s="25" t="s">
        <v>1578</v>
      </c>
      <c r="J455" s="38">
        <f t="shared" si="119"/>
        <v>0</v>
      </c>
      <c r="K455" s="49" t="s">
        <v>96</v>
      </c>
      <c r="L455" s="29" t="s">
        <v>42</v>
      </c>
      <c r="M455" s="72">
        <v>0</v>
      </c>
      <c r="N455" s="29" t="s">
        <v>42</v>
      </c>
    </row>
    <row r="456" spans="1:14" ht="78.75" x14ac:dyDescent="0.25">
      <c r="A456" s="54" t="s">
        <v>1490</v>
      </c>
      <c r="B456" s="27" t="s">
        <v>1052</v>
      </c>
      <c r="C456" s="26" t="s">
        <v>1525</v>
      </c>
      <c r="D456" s="24" t="s">
        <v>1605</v>
      </c>
      <c r="E456" s="38">
        <v>2</v>
      </c>
      <c r="F456" s="39">
        <v>2.2000000000000002</v>
      </c>
      <c r="G456" s="25" t="s">
        <v>278</v>
      </c>
      <c r="H456" s="49" t="s">
        <v>42</v>
      </c>
      <c r="I456" s="25" t="s">
        <v>42</v>
      </c>
      <c r="J456" s="38">
        <f t="shared" si="119"/>
        <v>21</v>
      </c>
      <c r="K456" s="49" t="s">
        <v>96</v>
      </c>
      <c r="L456" s="29" t="s">
        <v>42</v>
      </c>
      <c r="M456" s="72">
        <v>21</v>
      </c>
      <c r="N456" s="29" t="s">
        <v>1555</v>
      </c>
    </row>
    <row r="457" spans="1:14" ht="47.25" x14ac:dyDescent="0.25">
      <c r="A457" s="54" t="s">
        <v>1491</v>
      </c>
      <c r="B457" s="27" t="s">
        <v>1052</v>
      </c>
      <c r="C457" s="26" t="s">
        <v>1527</v>
      </c>
      <c r="D457" s="24" t="s">
        <v>1546</v>
      </c>
      <c r="E457" s="38">
        <v>3</v>
      </c>
      <c r="F457" s="39">
        <v>3.3</v>
      </c>
      <c r="G457" s="25" t="s">
        <v>278</v>
      </c>
      <c r="H457" s="49" t="s">
        <v>42</v>
      </c>
      <c r="I457" s="25" t="s">
        <v>42</v>
      </c>
      <c r="J457" s="38">
        <f t="shared" si="119"/>
        <v>45</v>
      </c>
      <c r="K457" s="49" t="s">
        <v>96</v>
      </c>
      <c r="L457" s="29" t="s">
        <v>42</v>
      </c>
      <c r="M457" s="72">
        <v>45</v>
      </c>
      <c r="N457" s="29" t="s">
        <v>1554</v>
      </c>
    </row>
    <row r="458" spans="1:14" ht="47.25" x14ac:dyDescent="0.25">
      <c r="A458" s="54" t="s">
        <v>1492</v>
      </c>
      <c r="B458" s="27" t="s">
        <v>1052</v>
      </c>
      <c r="C458" s="26" t="s">
        <v>1526</v>
      </c>
      <c r="D458" s="24" t="s">
        <v>1605</v>
      </c>
      <c r="E458" s="38">
        <v>2</v>
      </c>
      <c r="F458" s="39">
        <v>2.2000000000000002</v>
      </c>
      <c r="G458" s="25" t="s">
        <v>278</v>
      </c>
      <c r="H458" s="49" t="s">
        <v>42</v>
      </c>
      <c r="I458" s="25" t="s">
        <v>42</v>
      </c>
      <c r="J458" s="38">
        <f t="shared" si="119"/>
        <v>18</v>
      </c>
      <c r="K458" s="49" t="s">
        <v>96</v>
      </c>
      <c r="L458" s="29" t="s">
        <v>42</v>
      </c>
      <c r="M458" s="72">
        <v>18</v>
      </c>
      <c r="N458" s="29" t="s">
        <v>1556</v>
      </c>
    </row>
    <row r="459" spans="1:14" ht="47.25" x14ac:dyDescent="0.25">
      <c r="A459" s="54" t="s">
        <v>1493</v>
      </c>
      <c r="B459" s="27" t="s">
        <v>1052</v>
      </c>
      <c r="C459" s="26" t="s">
        <v>1528</v>
      </c>
      <c r="D459" s="24" t="s">
        <v>1546</v>
      </c>
      <c r="E459" s="38">
        <v>3</v>
      </c>
      <c r="F459" s="39">
        <v>3.3</v>
      </c>
      <c r="G459" s="25" t="s">
        <v>278</v>
      </c>
      <c r="H459" s="49" t="s">
        <v>42</v>
      </c>
      <c r="I459" s="25" t="s">
        <v>42</v>
      </c>
      <c r="J459" s="38">
        <f t="shared" si="119"/>
        <v>48</v>
      </c>
      <c r="K459" s="49" t="s">
        <v>96</v>
      </c>
      <c r="L459" s="29" t="s">
        <v>42</v>
      </c>
      <c r="M459" s="72">
        <v>48</v>
      </c>
      <c r="N459" s="29" t="s">
        <v>1557</v>
      </c>
    </row>
    <row r="460" spans="1:14" ht="110.25" x14ac:dyDescent="0.25">
      <c r="A460" s="54" t="s">
        <v>1503</v>
      </c>
      <c r="B460" s="27" t="s">
        <v>1052</v>
      </c>
      <c r="C460" s="26" t="s">
        <v>1529</v>
      </c>
      <c r="D460" s="24" t="s">
        <v>1546</v>
      </c>
      <c r="E460" s="38">
        <v>3</v>
      </c>
      <c r="F460" s="39">
        <v>3.3</v>
      </c>
      <c r="G460" s="25" t="s">
        <v>278</v>
      </c>
      <c r="H460" s="49" t="s">
        <v>42</v>
      </c>
      <c r="I460" s="25" t="s">
        <v>42</v>
      </c>
      <c r="J460" s="38">
        <f t="shared" ref="J460:J483" si="120">K460+M460</f>
        <v>68</v>
      </c>
      <c r="K460" s="49" t="s">
        <v>96</v>
      </c>
      <c r="L460" s="29" t="s">
        <v>42</v>
      </c>
      <c r="M460" s="72">
        <f>29+16+13+7+3</f>
        <v>68</v>
      </c>
      <c r="N460" s="29" t="s">
        <v>1558</v>
      </c>
    </row>
    <row r="461" spans="1:14" ht="110.25" x14ac:dyDescent="0.25">
      <c r="A461" s="54" t="s">
        <v>1504</v>
      </c>
      <c r="B461" s="27" t="s">
        <v>1052</v>
      </c>
      <c r="C461" s="26" t="s">
        <v>1530</v>
      </c>
      <c r="D461" s="24" t="s">
        <v>1546</v>
      </c>
      <c r="E461" s="38">
        <v>3</v>
      </c>
      <c r="F461" s="39">
        <v>3.3</v>
      </c>
      <c r="G461" s="25" t="s">
        <v>278</v>
      </c>
      <c r="H461" s="49" t="s">
        <v>42</v>
      </c>
      <c r="I461" s="25" t="s">
        <v>42</v>
      </c>
      <c r="J461" s="38">
        <f t="shared" si="120"/>
        <v>91</v>
      </c>
      <c r="K461" s="49" t="s">
        <v>96</v>
      </c>
      <c r="L461" s="29" t="s">
        <v>42</v>
      </c>
      <c r="M461" s="72">
        <f>4+3+19+20+25+10+10</f>
        <v>91</v>
      </c>
      <c r="N461" s="29" t="s">
        <v>1559</v>
      </c>
    </row>
    <row r="462" spans="1:14" ht="31.5" hidden="1" x14ac:dyDescent="0.25">
      <c r="C462" s="74" t="s">
        <v>1531</v>
      </c>
    </row>
    <row r="463" spans="1:14" ht="47.25" x14ac:dyDescent="0.25">
      <c r="A463" s="54" t="s">
        <v>1505</v>
      </c>
      <c r="B463" s="27" t="s">
        <v>1052</v>
      </c>
      <c r="C463" s="26" t="s">
        <v>1534</v>
      </c>
      <c r="D463" s="24" t="s">
        <v>1535</v>
      </c>
      <c r="E463" s="38">
        <v>5</v>
      </c>
      <c r="F463" s="39">
        <v>5.5</v>
      </c>
      <c r="G463" s="25" t="s">
        <v>1537</v>
      </c>
      <c r="H463" s="49" t="s">
        <v>42</v>
      </c>
      <c r="I463" s="25" t="s">
        <v>42</v>
      </c>
      <c r="J463" s="38">
        <f t="shared" si="120"/>
        <v>3</v>
      </c>
      <c r="K463" s="49" t="s">
        <v>264</v>
      </c>
      <c r="L463" s="29" t="s">
        <v>1538</v>
      </c>
      <c r="M463" s="72">
        <v>0</v>
      </c>
      <c r="N463" s="29" t="s">
        <v>42</v>
      </c>
    </row>
    <row r="464" spans="1:14" ht="47.25" x14ac:dyDescent="0.25">
      <c r="A464" s="54" t="s">
        <v>1506</v>
      </c>
      <c r="B464" s="27" t="s">
        <v>1052</v>
      </c>
      <c r="C464" s="26" t="s">
        <v>1540</v>
      </c>
      <c r="D464" s="24" t="s">
        <v>1546</v>
      </c>
      <c r="E464" s="38">
        <v>3</v>
      </c>
      <c r="F464" s="39">
        <v>3.3</v>
      </c>
      <c r="G464" s="25" t="s">
        <v>1537</v>
      </c>
      <c r="H464" s="49" t="s">
        <v>42</v>
      </c>
      <c r="I464" s="25" t="s">
        <v>42</v>
      </c>
      <c r="J464" s="38">
        <f t="shared" si="120"/>
        <v>2</v>
      </c>
      <c r="K464" s="49" t="s">
        <v>1415</v>
      </c>
      <c r="L464" s="29" t="s">
        <v>1539</v>
      </c>
      <c r="M464" s="72">
        <v>0</v>
      </c>
      <c r="N464" s="29" t="s">
        <v>42</v>
      </c>
    </row>
    <row r="465" spans="1:14" ht="63" x14ac:dyDescent="0.25">
      <c r="A465" s="54" t="s">
        <v>1507</v>
      </c>
      <c r="B465" s="27" t="s">
        <v>1052</v>
      </c>
      <c r="C465" s="26" t="s">
        <v>1541</v>
      </c>
      <c r="D465" s="24" t="s">
        <v>1535</v>
      </c>
      <c r="E465" s="38">
        <v>5</v>
      </c>
      <c r="F465" s="39">
        <v>5.5</v>
      </c>
      <c r="G465" s="25" t="s">
        <v>1542</v>
      </c>
      <c r="H465" s="49" t="s">
        <v>42</v>
      </c>
      <c r="I465" s="25" t="s">
        <v>42</v>
      </c>
      <c r="J465" s="38">
        <f t="shared" si="120"/>
        <v>3</v>
      </c>
      <c r="K465" s="49" t="s">
        <v>264</v>
      </c>
      <c r="L465" s="29" t="s">
        <v>49</v>
      </c>
      <c r="M465" s="72">
        <v>0</v>
      </c>
      <c r="N465" s="29" t="s">
        <v>42</v>
      </c>
    </row>
    <row r="466" spans="1:14" ht="47.25" x14ac:dyDescent="0.25">
      <c r="A466" s="54" t="s">
        <v>1508</v>
      </c>
      <c r="B466" s="27" t="s">
        <v>1052</v>
      </c>
      <c r="C466" s="26" t="s">
        <v>1543</v>
      </c>
      <c r="D466" s="24" t="s">
        <v>1546</v>
      </c>
      <c r="E466" s="38">
        <v>4</v>
      </c>
      <c r="F466" s="39">
        <v>4.4000000000000004</v>
      </c>
      <c r="G466" s="25" t="s">
        <v>1551</v>
      </c>
      <c r="H466" s="49" t="s">
        <v>42</v>
      </c>
      <c r="I466" s="25" t="s">
        <v>42</v>
      </c>
      <c r="J466" s="38">
        <f t="shared" si="120"/>
        <v>4</v>
      </c>
      <c r="K466" s="49" t="s">
        <v>1252</v>
      </c>
      <c r="L466" s="29" t="s">
        <v>1548</v>
      </c>
      <c r="M466" s="72">
        <v>0</v>
      </c>
      <c r="N466" s="29" t="s">
        <v>42</v>
      </c>
    </row>
    <row r="467" spans="1:14" ht="63" x14ac:dyDescent="0.25">
      <c r="A467" s="54" t="s">
        <v>1509</v>
      </c>
      <c r="B467" s="27" t="s">
        <v>1052</v>
      </c>
      <c r="C467" s="26" t="s">
        <v>1544</v>
      </c>
      <c r="D467" s="24" t="s">
        <v>1547</v>
      </c>
      <c r="E467" s="38">
        <v>5</v>
      </c>
      <c r="F467" s="39">
        <v>5.5</v>
      </c>
      <c r="G467" s="25" t="s">
        <v>1552</v>
      </c>
      <c r="H467" s="49" t="s">
        <v>42</v>
      </c>
      <c r="I467" s="25" t="s">
        <v>42</v>
      </c>
      <c r="J467" s="38">
        <f t="shared" si="120"/>
        <v>4</v>
      </c>
      <c r="K467" s="49" t="s">
        <v>1252</v>
      </c>
      <c r="L467" s="29" t="s">
        <v>1550</v>
      </c>
      <c r="M467" s="72">
        <v>0</v>
      </c>
      <c r="N467" s="29" t="s">
        <v>42</v>
      </c>
    </row>
    <row r="468" spans="1:14" ht="63" x14ac:dyDescent="0.25">
      <c r="A468" s="54" t="s">
        <v>1510</v>
      </c>
      <c r="B468" s="27" t="s">
        <v>1052</v>
      </c>
      <c r="C468" s="26" t="s">
        <v>1545</v>
      </c>
      <c r="D468" s="24" t="s">
        <v>1547</v>
      </c>
      <c r="E468" s="38">
        <v>4</v>
      </c>
      <c r="F468" s="39">
        <v>4.4000000000000004</v>
      </c>
      <c r="G468" s="25" t="s">
        <v>1552</v>
      </c>
      <c r="H468" s="49" t="s">
        <v>42</v>
      </c>
      <c r="I468" s="25" t="s">
        <v>42</v>
      </c>
      <c r="J468" s="38">
        <f t="shared" si="120"/>
        <v>4</v>
      </c>
      <c r="K468" s="49" t="s">
        <v>1252</v>
      </c>
      <c r="L468" s="29" t="s">
        <v>1549</v>
      </c>
      <c r="M468" s="72">
        <v>0</v>
      </c>
      <c r="N468" s="29" t="s">
        <v>42</v>
      </c>
    </row>
    <row r="469" spans="1:14" ht="47.25" x14ac:dyDescent="0.25">
      <c r="A469" s="54" t="s">
        <v>1511</v>
      </c>
      <c r="B469" s="27" t="s">
        <v>1052</v>
      </c>
      <c r="C469" s="26" t="s">
        <v>1553</v>
      </c>
      <c r="D469" s="24" t="s">
        <v>1532</v>
      </c>
      <c r="E469" s="38">
        <v>2</v>
      </c>
      <c r="F469" s="39">
        <v>2.2000000000000002</v>
      </c>
      <c r="G469" s="25" t="s">
        <v>278</v>
      </c>
      <c r="H469" s="49" t="s">
        <v>42</v>
      </c>
      <c r="I469" s="25" t="s">
        <v>42</v>
      </c>
      <c r="J469" s="38">
        <f t="shared" si="120"/>
        <v>14</v>
      </c>
      <c r="K469" s="49" t="s">
        <v>96</v>
      </c>
      <c r="L469" s="29" t="s">
        <v>42</v>
      </c>
      <c r="M469" s="72">
        <v>14</v>
      </c>
      <c r="N469" s="29" t="s">
        <v>1584</v>
      </c>
    </row>
    <row r="470" spans="1:14" ht="63" x14ac:dyDescent="0.25">
      <c r="A470" s="54" t="s">
        <v>1512</v>
      </c>
      <c r="B470" s="27" t="s">
        <v>1052</v>
      </c>
      <c r="C470" s="26" t="s">
        <v>1585</v>
      </c>
      <c r="D470" s="24" t="s">
        <v>1547</v>
      </c>
      <c r="E470" s="38">
        <v>4</v>
      </c>
      <c r="F470" s="39">
        <v>4.4000000000000004</v>
      </c>
      <c r="G470" s="25" t="s">
        <v>1588</v>
      </c>
      <c r="H470" s="49" t="s">
        <v>42</v>
      </c>
      <c r="I470" s="25" t="s">
        <v>42</v>
      </c>
      <c r="J470" s="38">
        <f t="shared" si="120"/>
        <v>3</v>
      </c>
      <c r="K470" s="49" t="s">
        <v>264</v>
      </c>
      <c r="L470" s="25" t="s">
        <v>1591</v>
      </c>
      <c r="M470" s="72">
        <v>0</v>
      </c>
      <c r="N470" s="29" t="s">
        <v>42</v>
      </c>
    </row>
    <row r="471" spans="1:14" ht="47.25" x14ac:dyDescent="0.25">
      <c r="A471" s="54" t="s">
        <v>1513</v>
      </c>
      <c r="B471" s="27" t="s">
        <v>1052</v>
      </c>
      <c r="C471" s="26" t="s">
        <v>1586</v>
      </c>
      <c r="D471" s="24" t="s">
        <v>1547</v>
      </c>
      <c r="E471" s="38">
        <v>4</v>
      </c>
      <c r="F471" s="39">
        <v>4.4000000000000004</v>
      </c>
      <c r="G471" s="25" t="s">
        <v>1589</v>
      </c>
      <c r="H471" s="49" t="s">
        <v>42</v>
      </c>
      <c r="I471" s="25" t="s">
        <v>42</v>
      </c>
      <c r="J471" s="38">
        <f t="shared" si="120"/>
        <v>3</v>
      </c>
      <c r="K471" s="49" t="s">
        <v>264</v>
      </c>
      <c r="L471" s="29" t="s">
        <v>1592</v>
      </c>
      <c r="M471" s="72">
        <v>0</v>
      </c>
      <c r="N471" s="29" t="s">
        <v>42</v>
      </c>
    </row>
    <row r="472" spans="1:14" ht="47.25" x14ac:dyDescent="0.25">
      <c r="A472" s="54" t="s">
        <v>1514</v>
      </c>
      <c r="B472" s="27" t="s">
        <v>1052</v>
      </c>
      <c r="C472" s="26" t="s">
        <v>1587</v>
      </c>
      <c r="D472" s="24" t="s">
        <v>1547</v>
      </c>
      <c r="E472" s="38">
        <v>4</v>
      </c>
      <c r="F472" s="39">
        <v>4.4000000000000004</v>
      </c>
      <c r="G472" s="25" t="s">
        <v>1590</v>
      </c>
      <c r="H472" s="49" t="s">
        <v>42</v>
      </c>
      <c r="I472" s="25" t="s">
        <v>42</v>
      </c>
      <c r="J472" s="38">
        <f t="shared" si="120"/>
        <v>3</v>
      </c>
      <c r="K472" s="49" t="s">
        <v>264</v>
      </c>
      <c r="L472" s="29" t="s">
        <v>1593</v>
      </c>
      <c r="M472" s="72">
        <v>0</v>
      </c>
      <c r="N472" s="29" t="s">
        <v>42</v>
      </c>
    </row>
    <row r="473" spans="1:14" ht="63" x14ac:dyDescent="0.25">
      <c r="A473" s="54" t="s">
        <v>1515</v>
      </c>
      <c r="B473" s="27" t="s">
        <v>1052</v>
      </c>
      <c r="C473" s="26" t="s">
        <v>1694</v>
      </c>
      <c r="D473" s="29" t="s">
        <v>1661</v>
      </c>
      <c r="E473" s="40">
        <v>2</v>
      </c>
      <c r="F473" s="41">
        <v>2.2000000000000002</v>
      </c>
      <c r="G473" s="29" t="s">
        <v>278</v>
      </c>
      <c r="H473" s="49"/>
      <c r="I473" s="25"/>
      <c r="J473" s="38">
        <f t="shared" si="120"/>
        <v>18</v>
      </c>
      <c r="K473" s="49" t="s">
        <v>96</v>
      </c>
      <c r="L473" s="29" t="s">
        <v>42</v>
      </c>
      <c r="M473" s="72">
        <v>18</v>
      </c>
      <c r="N473" s="28" t="s">
        <v>950</v>
      </c>
    </row>
    <row r="474" spans="1:14" hidden="1" x14ac:dyDescent="0.25">
      <c r="C474" s="74" t="s">
        <v>1611</v>
      </c>
    </row>
    <row r="475" spans="1:14" ht="63" x14ac:dyDescent="0.25">
      <c r="A475" s="54" t="s">
        <v>1516</v>
      </c>
      <c r="B475" s="27" t="s">
        <v>1052</v>
      </c>
      <c r="C475" s="26" t="s">
        <v>1709</v>
      </c>
      <c r="D475" s="24" t="s">
        <v>1661</v>
      </c>
      <c r="E475" s="38">
        <v>2</v>
      </c>
      <c r="F475" s="39">
        <v>2.2000000000000002</v>
      </c>
      <c r="G475" s="25" t="s">
        <v>278</v>
      </c>
      <c r="H475" s="49"/>
      <c r="I475" s="25"/>
      <c r="J475" s="38">
        <f t="shared" si="120"/>
        <v>15</v>
      </c>
      <c r="K475" s="49" t="s">
        <v>1415</v>
      </c>
      <c r="L475" s="29" t="s">
        <v>1716</v>
      </c>
      <c r="M475" s="72">
        <v>13</v>
      </c>
      <c r="N475" s="29" t="s">
        <v>1718</v>
      </c>
    </row>
    <row r="476" spans="1:14" ht="47.25" hidden="1" x14ac:dyDescent="0.25">
      <c r="A476" s="54" t="s">
        <v>1517</v>
      </c>
      <c r="B476" s="27" t="s">
        <v>1052</v>
      </c>
      <c r="C476" s="26"/>
      <c r="D476" s="24"/>
      <c r="E476" s="38"/>
      <c r="F476" s="39"/>
      <c r="G476" s="25"/>
      <c r="H476" s="49"/>
      <c r="I476" s="25"/>
      <c r="J476" s="38">
        <f t="shared" si="120"/>
        <v>0</v>
      </c>
      <c r="K476" s="49" t="s">
        <v>96</v>
      </c>
      <c r="L476" s="29" t="s">
        <v>42</v>
      </c>
      <c r="M476" s="72">
        <v>0</v>
      </c>
      <c r="N476" s="29" t="s">
        <v>42</v>
      </c>
    </row>
    <row r="477" spans="1:14" ht="47.25" hidden="1" x14ac:dyDescent="0.25">
      <c r="A477" s="54" t="s">
        <v>1518</v>
      </c>
      <c r="B477" s="27" t="s">
        <v>1052</v>
      </c>
      <c r="C477" s="26"/>
      <c r="D477" s="24"/>
      <c r="E477" s="38"/>
      <c r="F477" s="39"/>
      <c r="G477" s="25"/>
      <c r="H477" s="49"/>
      <c r="I477" s="25"/>
      <c r="J477" s="38">
        <f t="shared" si="120"/>
        <v>0</v>
      </c>
      <c r="K477" s="49" t="s">
        <v>96</v>
      </c>
      <c r="L477" s="29" t="s">
        <v>42</v>
      </c>
      <c r="M477" s="72">
        <v>0</v>
      </c>
      <c r="N477" s="29" t="s">
        <v>42</v>
      </c>
    </row>
    <row r="478" spans="1:14" ht="47.25" hidden="1" x14ac:dyDescent="0.25">
      <c r="A478" s="54" t="s">
        <v>1519</v>
      </c>
      <c r="B478" s="27" t="s">
        <v>1052</v>
      </c>
      <c r="C478" s="26"/>
      <c r="D478" s="24"/>
      <c r="E478" s="38"/>
      <c r="F478" s="39"/>
      <c r="G478" s="25"/>
      <c r="H478" s="49"/>
      <c r="I478" s="25"/>
      <c r="J478" s="38">
        <f t="shared" si="120"/>
        <v>0</v>
      </c>
      <c r="K478" s="49" t="s">
        <v>96</v>
      </c>
      <c r="L478" s="29" t="s">
        <v>42</v>
      </c>
      <c r="M478" s="72">
        <v>0</v>
      </c>
      <c r="N478" s="29" t="s">
        <v>42</v>
      </c>
    </row>
    <row r="479" spans="1:14" ht="47.25" hidden="1" x14ac:dyDescent="0.25">
      <c r="A479" s="54" t="s">
        <v>1520</v>
      </c>
      <c r="B479" s="27" t="s">
        <v>1052</v>
      </c>
      <c r="C479" s="26"/>
      <c r="D479" s="24"/>
      <c r="E479" s="38"/>
      <c r="F479" s="39"/>
      <c r="G479" s="25"/>
      <c r="H479" s="49"/>
      <c r="I479" s="25"/>
      <c r="J479" s="38">
        <f t="shared" si="120"/>
        <v>0</v>
      </c>
      <c r="K479" s="49" t="s">
        <v>96</v>
      </c>
      <c r="L479" s="29" t="s">
        <v>42</v>
      </c>
      <c r="M479" s="72">
        <v>0</v>
      </c>
      <c r="N479" s="29" t="s">
        <v>42</v>
      </c>
    </row>
    <row r="480" spans="1:14" ht="47.25" hidden="1" x14ac:dyDescent="0.25">
      <c r="A480" s="54" t="s">
        <v>1521</v>
      </c>
      <c r="B480" s="27" t="s">
        <v>1052</v>
      </c>
      <c r="C480" s="26"/>
      <c r="D480" s="24"/>
      <c r="E480" s="38"/>
      <c r="F480" s="39"/>
      <c r="G480" s="25"/>
      <c r="H480" s="49"/>
      <c r="I480" s="25"/>
      <c r="J480" s="38">
        <f t="shared" si="120"/>
        <v>0</v>
      </c>
      <c r="K480" s="49" t="s">
        <v>96</v>
      </c>
      <c r="L480" s="29" t="s">
        <v>42</v>
      </c>
      <c r="M480" s="72">
        <v>0</v>
      </c>
      <c r="N480" s="29" t="s">
        <v>42</v>
      </c>
    </row>
    <row r="481" spans="1:14" ht="47.25" hidden="1" x14ac:dyDescent="0.25">
      <c r="A481" s="54" t="s">
        <v>1522</v>
      </c>
      <c r="B481" s="27" t="s">
        <v>1052</v>
      </c>
      <c r="C481" s="26"/>
      <c r="D481" s="24"/>
      <c r="E481" s="38"/>
      <c r="F481" s="39"/>
      <c r="G481" s="25"/>
      <c r="H481" s="49"/>
      <c r="I481" s="25"/>
      <c r="J481" s="38">
        <f t="shared" si="120"/>
        <v>0</v>
      </c>
      <c r="K481" s="49" t="s">
        <v>96</v>
      </c>
      <c r="L481" s="29" t="s">
        <v>42</v>
      </c>
      <c r="M481" s="72">
        <v>0</v>
      </c>
      <c r="N481" s="29" t="s">
        <v>42</v>
      </c>
    </row>
    <row r="482" spans="1:14" ht="47.25" hidden="1" x14ac:dyDescent="0.25">
      <c r="A482" s="54" t="s">
        <v>1523</v>
      </c>
      <c r="B482" s="27" t="s">
        <v>1052</v>
      </c>
      <c r="C482" s="26"/>
      <c r="D482" s="24"/>
      <c r="E482" s="38"/>
      <c r="F482" s="39"/>
      <c r="G482" s="25"/>
      <c r="H482" s="49"/>
      <c r="I482" s="25"/>
      <c r="J482" s="38">
        <f t="shared" si="120"/>
        <v>0</v>
      </c>
      <c r="K482" s="49" t="s">
        <v>96</v>
      </c>
      <c r="L482" s="29" t="s">
        <v>42</v>
      </c>
      <c r="M482" s="72">
        <v>0</v>
      </c>
      <c r="N482" s="29" t="s">
        <v>42</v>
      </c>
    </row>
    <row r="483" spans="1:14" ht="47.25" hidden="1" x14ac:dyDescent="0.25">
      <c r="A483" s="54" t="s">
        <v>1524</v>
      </c>
      <c r="B483" s="27" t="s">
        <v>1052</v>
      </c>
      <c r="C483" s="26"/>
      <c r="D483" s="24"/>
      <c r="E483" s="38"/>
      <c r="F483" s="39"/>
      <c r="G483" s="25"/>
      <c r="H483" s="49"/>
      <c r="I483" s="25"/>
      <c r="J483" s="38">
        <f t="shared" si="120"/>
        <v>0</v>
      </c>
      <c r="K483" s="49" t="s">
        <v>96</v>
      </c>
      <c r="L483" s="29" t="s">
        <v>42</v>
      </c>
      <c r="M483" s="72">
        <v>0</v>
      </c>
      <c r="N483" s="29" t="s">
        <v>42</v>
      </c>
    </row>
    <row r="484" spans="1:14" hidden="1" x14ac:dyDescent="0.25"/>
  </sheetData>
  <sheetProtection password="C439" sheet="1" objects="1" scenarios="1" autoFilter="0"/>
  <autoFilter ref="A6:N483"/>
  <mergeCells count="14">
    <mergeCell ref="A1:N1"/>
    <mergeCell ref="A7:N7"/>
    <mergeCell ref="D3:F4"/>
    <mergeCell ref="A2:N2"/>
    <mergeCell ref="A3:A5"/>
    <mergeCell ref="C3:C5"/>
    <mergeCell ref="A306:N306"/>
    <mergeCell ref="H4:H5"/>
    <mergeCell ref="H3:N3"/>
    <mergeCell ref="J4:N4"/>
    <mergeCell ref="I4:I5"/>
    <mergeCell ref="G3:G5"/>
    <mergeCell ref="A167:N167"/>
    <mergeCell ref="B3:B5"/>
  </mergeCells>
  <pageMargins left="0.59055118110236227" right="0.19685039370078741" top="0.74803149606299213" bottom="0.19685039370078741" header="0" footer="0"/>
  <pageSetup paperSize="9" scale="40" fitToHeight="31" orientation="landscape" r:id="rId1"/>
  <headerFooter alignWithMargins="0">
    <oddFooter>&amp;C&amp;"Times New Roman1,Regular"&amp;12&amp;P</oddFooter>
  </headerFooter>
  <ignoredErrors>
    <ignoredError sqref="H8 H47 H188:M190 J191:M192 H191:H192 H178:H179 H183:H184 H195 H203:H215 H257:H258 H168 H68:H83 H86 M339:M341 J6:N6 C6 E6 G6 M330 K330 K140 M140 K135:M135 H49:H56 H58:H61 H63:H66 M336:M337 K336:K337 K344:K347 K353:K356 M353:M355 M344:M347 M409:M412 H413 L416 M414 L417 H445 K349 M349 M332:M333 K332:K333 K339:K341 M416:M417 K419:K421 K416:K417 K471:K472 K473 K469:K470 K466:K468 K463:K465 K446:K447 K441:K445 K428 K433:K438 K431:K432 K410:K414 K424:K427 K409 K429:K430 K415 K439:K440 K448:K462 K474:K475 K418 K422:K4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zoomScale="85" zoomScaleNormal="85" workbookViewId="0">
      <selection activeCell="I27" sqref="I27"/>
    </sheetView>
  </sheetViews>
  <sheetFormatPr defaultRowHeight="15" x14ac:dyDescent="0.25"/>
  <cols>
    <col min="1" max="1" width="20.140625" customWidth="1"/>
    <col min="2" max="2" width="7.5703125" style="60" customWidth="1"/>
    <col min="3" max="4" width="11.28515625" style="60" customWidth="1"/>
  </cols>
  <sheetData>
    <row r="2" spans="1:8" ht="29.25" customHeight="1" x14ac:dyDescent="0.25">
      <c r="B2" s="112" t="s">
        <v>1267</v>
      </c>
      <c r="C2" s="111" t="s">
        <v>1264</v>
      </c>
      <c r="D2" s="111"/>
    </row>
    <row r="3" spans="1:8" s="61" customFormat="1" x14ac:dyDescent="0.25">
      <c r="B3" s="113"/>
      <c r="C3" s="61" t="s">
        <v>1265</v>
      </c>
      <c r="D3" s="61" t="s">
        <v>1266</v>
      </c>
    </row>
    <row r="4" spans="1:8" x14ac:dyDescent="0.25">
      <c r="A4" s="62" t="s">
        <v>1263</v>
      </c>
      <c r="B4" s="63">
        <v>3</v>
      </c>
      <c r="C4" s="63">
        <v>1</v>
      </c>
      <c r="D4" s="67">
        <f>C4</f>
        <v>1</v>
      </c>
    </row>
    <row r="5" spans="1:8" x14ac:dyDescent="0.25">
      <c r="A5" s="62"/>
      <c r="B5" s="63">
        <v>5</v>
      </c>
      <c r="C5" s="63">
        <v>2</v>
      </c>
      <c r="D5" s="67">
        <f t="shared" ref="D5:D24" si="0">C5</f>
        <v>2</v>
      </c>
    </row>
    <row r="6" spans="1:8" x14ac:dyDescent="0.25">
      <c r="A6" s="62"/>
      <c r="B6" s="63">
        <v>7</v>
      </c>
      <c r="C6" s="63">
        <v>6</v>
      </c>
      <c r="D6" s="68">
        <f t="shared" si="0"/>
        <v>6</v>
      </c>
    </row>
    <row r="7" spans="1:8" x14ac:dyDescent="0.25">
      <c r="A7" s="62" t="s">
        <v>1268</v>
      </c>
      <c r="B7" s="63">
        <v>3</v>
      </c>
      <c r="C7" s="63">
        <v>3</v>
      </c>
      <c r="D7" s="67">
        <f t="shared" si="0"/>
        <v>3</v>
      </c>
      <c r="F7" s="64"/>
    </row>
    <row r="8" spans="1:8" x14ac:dyDescent="0.25">
      <c r="A8" s="62"/>
      <c r="B8" s="63">
        <v>4</v>
      </c>
      <c r="C8" s="63">
        <v>3</v>
      </c>
      <c r="D8" s="67">
        <f t="shared" si="0"/>
        <v>3</v>
      </c>
      <c r="F8" s="64"/>
    </row>
    <row r="9" spans="1:8" x14ac:dyDescent="0.25">
      <c r="A9" s="62"/>
      <c r="B9" s="63">
        <v>5</v>
      </c>
      <c r="C9" s="63">
        <v>5</v>
      </c>
      <c r="D9" s="67">
        <f t="shared" si="0"/>
        <v>5</v>
      </c>
      <c r="F9" s="64"/>
    </row>
    <row r="10" spans="1:8" x14ac:dyDescent="0.25">
      <c r="A10" s="62"/>
      <c r="B10" s="63">
        <v>6</v>
      </c>
      <c r="C10" s="63">
        <v>6</v>
      </c>
      <c r="D10" s="67">
        <f t="shared" si="0"/>
        <v>6</v>
      </c>
      <c r="F10" s="64"/>
    </row>
    <row r="11" spans="1:8" x14ac:dyDescent="0.25">
      <c r="A11" s="62"/>
      <c r="B11" s="63">
        <v>7</v>
      </c>
      <c r="C11" s="63">
        <v>3</v>
      </c>
      <c r="D11" s="68">
        <f t="shared" si="0"/>
        <v>3</v>
      </c>
      <c r="F11" s="64"/>
    </row>
    <row r="12" spans="1:8" x14ac:dyDescent="0.25">
      <c r="A12" s="62"/>
      <c r="B12" s="63">
        <v>8</v>
      </c>
      <c r="C12" s="63">
        <v>3</v>
      </c>
      <c r="D12" s="68">
        <f t="shared" si="0"/>
        <v>3</v>
      </c>
      <c r="F12" s="64"/>
    </row>
    <row r="13" spans="1:8" x14ac:dyDescent="0.25">
      <c r="A13" s="62" t="s">
        <v>1270</v>
      </c>
      <c r="B13" s="63">
        <v>4</v>
      </c>
      <c r="C13" s="63">
        <v>2</v>
      </c>
      <c r="D13" s="67">
        <f t="shared" si="0"/>
        <v>2</v>
      </c>
      <c r="F13" s="65"/>
      <c r="G13" s="65"/>
      <c r="H13" s="65"/>
    </row>
    <row r="14" spans="1:8" x14ac:dyDescent="0.25">
      <c r="A14" s="62"/>
      <c r="B14" s="63">
        <v>6</v>
      </c>
      <c r="C14" s="63">
        <v>2</v>
      </c>
      <c r="D14" s="67">
        <f t="shared" si="0"/>
        <v>2</v>
      </c>
      <c r="F14" s="65"/>
      <c r="G14" s="65"/>
      <c r="H14" s="65"/>
    </row>
    <row r="15" spans="1:8" x14ac:dyDescent="0.25">
      <c r="A15" s="62"/>
      <c r="B15" s="63">
        <v>7</v>
      </c>
      <c r="C15" s="63">
        <v>5</v>
      </c>
      <c r="D15" s="68">
        <f t="shared" si="0"/>
        <v>5</v>
      </c>
      <c r="F15" s="65"/>
      <c r="G15" s="65"/>
      <c r="H15" s="65"/>
    </row>
    <row r="16" spans="1:8" x14ac:dyDescent="0.25">
      <c r="A16" s="62"/>
      <c r="B16" s="63">
        <v>8</v>
      </c>
      <c r="C16" s="63">
        <v>2</v>
      </c>
      <c r="D16" s="68">
        <f t="shared" si="0"/>
        <v>2</v>
      </c>
      <c r="F16" s="65"/>
      <c r="G16" s="65"/>
      <c r="H16" s="65"/>
    </row>
    <row r="17" spans="1:8" x14ac:dyDescent="0.25">
      <c r="A17" s="62"/>
      <c r="B17" s="63">
        <v>10</v>
      </c>
      <c r="C17" s="63">
        <v>2</v>
      </c>
      <c r="D17" s="68">
        <f t="shared" si="0"/>
        <v>2</v>
      </c>
      <c r="F17" s="65"/>
      <c r="G17" s="65"/>
      <c r="H17" s="65"/>
    </row>
    <row r="18" spans="1:8" x14ac:dyDescent="0.25">
      <c r="A18" s="62" t="s">
        <v>1269</v>
      </c>
      <c r="B18" s="63">
        <v>11</v>
      </c>
      <c r="C18" s="63">
        <v>2</v>
      </c>
      <c r="D18" s="67">
        <f t="shared" si="0"/>
        <v>2</v>
      </c>
      <c r="F18" s="65"/>
      <c r="G18" s="65"/>
      <c r="H18" s="65"/>
    </row>
    <row r="19" spans="1:8" x14ac:dyDescent="0.25">
      <c r="A19" s="62"/>
      <c r="B19" s="63">
        <v>13</v>
      </c>
      <c r="C19" s="63">
        <v>5</v>
      </c>
      <c r="D19" s="67">
        <f t="shared" si="0"/>
        <v>5</v>
      </c>
      <c r="F19" s="65"/>
      <c r="G19" s="65"/>
      <c r="H19" s="65"/>
    </row>
    <row r="20" spans="1:8" x14ac:dyDescent="0.25">
      <c r="A20" s="62"/>
      <c r="B20" s="63">
        <v>15</v>
      </c>
      <c r="C20" s="63">
        <v>5</v>
      </c>
      <c r="D20" s="67">
        <f t="shared" si="0"/>
        <v>5</v>
      </c>
    </row>
    <row r="21" spans="1:8" x14ac:dyDescent="0.25">
      <c r="A21" s="62"/>
      <c r="B21" s="63">
        <v>17</v>
      </c>
      <c r="C21" s="63">
        <v>1</v>
      </c>
      <c r="D21" s="67">
        <f t="shared" si="0"/>
        <v>1</v>
      </c>
    </row>
    <row r="22" spans="1:8" x14ac:dyDescent="0.25">
      <c r="A22" s="62"/>
      <c r="B22" s="63">
        <v>19</v>
      </c>
      <c r="C22" s="63">
        <v>1</v>
      </c>
      <c r="D22" s="67">
        <f t="shared" si="0"/>
        <v>1</v>
      </c>
    </row>
    <row r="23" spans="1:8" x14ac:dyDescent="0.25">
      <c r="A23" s="62"/>
      <c r="B23" s="63">
        <v>21</v>
      </c>
      <c r="C23" s="63">
        <v>4</v>
      </c>
      <c r="D23" s="67">
        <f t="shared" si="0"/>
        <v>4</v>
      </c>
    </row>
    <row r="24" spans="1:8" x14ac:dyDescent="0.25">
      <c r="A24" s="62"/>
      <c r="B24" s="63" t="s">
        <v>1271</v>
      </c>
      <c r="C24" s="63">
        <v>3</v>
      </c>
      <c r="D24" s="71">
        <f t="shared" si="0"/>
        <v>3</v>
      </c>
    </row>
    <row r="25" spans="1:8" x14ac:dyDescent="0.25">
      <c r="A25" s="62" t="s">
        <v>1272</v>
      </c>
      <c r="B25" s="63">
        <v>1</v>
      </c>
      <c r="C25" s="63">
        <v>6</v>
      </c>
      <c r="D25" s="71">
        <v>6</v>
      </c>
    </row>
    <row r="26" spans="1:8" x14ac:dyDescent="0.25">
      <c r="A26" s="62"/>
      <c r="B26" s="63">
        <v>2</v>
      </c>
      <c r="C26" s="63">
        <v>0</v>
      </c>
      <c r="D26" s="71">
        <v>5</v>
      </c>
    </row>
    <row r="27" spans="1:8" x14ac:dyDescent="0.25">
      <c r="A27" s="62"/>
      <c r="B27" s="63">
        <v>3</v>
      </c>
      <c r="C27" s="63">
        <v>2</v>
      </c>
      <c r="D27" s="71">
        <v>2</v>
      </c>
    </row>
    <row r="28" spans="1:8" x14ac:dyDescent="0.25">
      <c r="A28" s="62"/>
      <c r="B28" s="63">
        <v>4</v>
      </c>
      <c r="C28" s="63">
        <v>1</v>
      </c>
      <c r="D28" s="71">
        <v>1</v>
      </c>
    </row>
    <row r="29" spans="1:8" x14ac:dyDescent="0.25">
      <c r="A29" s="62" t="s">
        <v>1273</v>
      </c>
      <c r="B29" s="63">
        <v>2</v>
      </c>
      <c r="C29" s="63">
        <v>5</v>
      </c>
      <c r="D29" s="71">
        <v>5</v>
      </c>
    </row>
    <row r="30" spans="1:8" x14ac:dyDescent="0.25">
      <c r="A30" s="62"/>
      <c r="B30" s="63">
        <v>3</v>
      </c>
      <c r="C30" s="63">
        <v>0</v>
      </c>
      <c r="D30" s="71">
        <v>1</v>
      </c>
    </row>
    <row r="31" spans="1:8" x14ac:dyDescent="0.25">
      <c r="A31" s="62"/>
      <c r="B31" s="63">
        <v>4</v>
      </c>
      <c r="C31" s="63">
        <v>4</v>
      </c>
      <c r="D31" s="71">
        <v>4</v>
      </c>
    </row>
    <row r="32" spans="1:8" x14ac:dyDescent="0.25">
      <c r="A32" s="62" t="s">
        <v>58</v>
      </c>
      <c r="B32" s="63">
        <v>14</v>
      </c>
      <c r="C32" s="66">
        <v>3</v>
      </c>
      <c r="D32" s="68">
        <f>C32</f>
        <v>3</v>
      </c>
      <c r="F32" s="64"/>
    </row>
    <row r="33" spans="1:6" x14ac:dyDescent="0.25">
      <c r="A33" s="62"/>
      <c r="B33" s="63" t="s">
        <v>1274</v>
      </c>
      <c r="C33" s="66">
        <v>3</v>
      </c>
      <c r="D33" s="68">
        <f t="shared" ref="D33:D59" si="1">C33</f>
        <v>3</v>
      </c>
      <c r="F33" s="64"/>
    </row>
    <row r="34" spans="1:6" x14ac:dyDescent="0.25">
      <c r="A34" s="62"/>
      <c r="B34" s="63">
        <v>16</v>
      </c>
      <c r="C34" s="66">
        <v>4</v>
      </c>
      <c r="D34" s="68">
        <f t="shared" si="1"/>
        <v>4</v>
      </c>
      <c r="F34" s="64"/>
    </row>
    <row r="35" spans="1:6" x14ac:dyDescent="0.25">
      <c r="A35" s="62"/>
      <c r="B35" s="63">
        <v>18</v>
      </c>
      <c r="C35" s="66">
        <v>3</v>
      </c>
      <c r="D35" s="68">
        <f t="shared" si="1"/>
        <v>3</v>
      </c>
      <c r="F35" s="64"/>
    </row>
    <row r="36" spans="1:6" x14ac:dyDescent="0.25">
      <c r="A36" s="62"/>
      <c r="B36" s="63" t="s">
        <v>1275</v>
      </c>
      <c r="C36" s="66">
        <v>1</v>
      </c>
      <c r="D36" s="68">
        <f t="shared" si="1"/>
        <v>1</v>
      </c>
      <c r="F36" s="64"/>
    </row>
    <row r="37" spans="1:6" x14ac:dyDescent="0.25">
      <c r="A37" s="62"/>
      <c r="B37" s="63">
        <v>19</v>
      </c>
      <c r="C37" s="66">
        <v>2</v>
      </c>
      <c r="D37" s="68">
        <f t="shared" si="1"/>
        <v>2</v>
      </c>
      <c r="F37" s="64"/>
    </row>
    <row r="38" spans="1:6" x14ac:dyDescent="0.25">
      <c r="A38" s="62"/>
      <c r="B38" s="63">
        <v>20</v>
      </c>
      <c r="C38" s="66">
        <v>3</v>
      </c>
      <c r="D38" s="68">
        <f t="shared" si="1"/>
        <v>3</v>
      </c>
      <c r="F38" s="64"/>
    </row>
    <row r="39" spans="1:6" x14ac:dyDescent="0.25">
      <c r="A39" s="62"/>
      <c r="B39" s="63">
        <v>21</v>
      </c>
      <c r="C39" s="66">
        <v>6</v>
      </c>
      <c r="D39" s="68">
        <f t="shared" si="1"/>
        <v>6</v>
      </c>
      <c r="F39" s="64"/>
    </row>
    <row r="40" spans="1:6" x14ac:dyDescent="0.25">
      <c r="A40" s="62"/>
      <c r="B40" s="63">
        <v>22</v>
      </c>
      <c r="C40" s="66">
        <v>2</v>
      </c>
      <c r="D40" s="69">
        <f t="shared" si="1"/>
        <v>2</v>
      </c>
      <c r="E40" s="70"/>
      <c r="F40" s="64"/>
    </row>
    <row r="41" spans="1:6" x14ac:dyDescent="0.25">
      <c r="A41" s="62"/>
      <c r="B41" s="63">
        <v>23</v>
      </c>
      <c r="C41" s="66">
        <v>2</v>
      </c>
      <c r="D41" s="68">
        <f t="shared" si="1"/>
        <v>2</v>
      </c>
      <c r="F41" s="64"/>
    </row>
    <row r="42" spans="1:6" x14ac:dyDescent="0.25">
      <c r="A42" s="62"/>
      <c r="B42" s="63">
        <v>24</v>
      </c>
      <c r="C42" s="66">
        <v>7</v>
      </c>
      <c r="D42" s="69">
        <f t="shared" si="1"/>
        <v>7</v>
      </c>
      <c r="F42" s="64"/>
    </row>
    <row r="43" spans="1:6" x14ac:dyDescent="0.25">
      <c r="A43" s="62"/>
      <c r="B43" s="63">
        <v>25</v>
      </c>
      <c r="C43" s="66">
        <v>2</v>
      </c>
      <c r="D43" s="68">
        <f t="shared" si="1"/>
        <v>2</v>
      </c>
      <c r="F43" s="64"/>
    </row>
    <row r="44" spans="1:6" x14ac:dyDescent="0.25">
      <c r="A44" s="62"/>
      <c r="B44" s="63">
        <v>26</v>
      </c>
      <c r="C44" s="66">
        <v>3</v>
      </c>
      <c r="D44" s="69">
        <f t="shared" si="1"/>
        <v>3</v>
      </c>
      <c r="F44" s="64"/>
    </row>
    <row r="45" spans="1:6" x14ac:dyDescent="0.25">
      <c r="A45" s="62"/>
      <c r="B45" s="63">
        <v>27</v>
      </c>
      <c r="C45" s="66">
        <v>7</v>
      </c>
      <c r="D45" s="68">
        <f t="shared" si="1"/>
        <v>7</v>
      </c>
      <c r="F45" s="64"/>
    </row>
    <row r="46" spans="1:6" x14ac:dyDescent="0.25">
      <c r="A46" s="62"/>
      <c r="B46" s="63">
        <v>29</v>
      </c>
      <c r="C46" s="66">
        <v>1</v>
      </c>
      <c r="D46" s="68">
        <f t="shared" si="1"/>
        <v>1</v>
      </c>
      <c r="F46" s="64"/>
    </row>
    <row r="47" spans="1:6" x14ac:dyDescent="0.25">
      <c r="A47" s="62"/>
      <c r="B47" s="63">
        <v>30</v>
      </c>
      <c r="C47" s="66">
        <v>6</v>
      </c>
      <c r="D47" s="69">
        <f t="shared" si="1"/>
        <v>6</v>
      </c>
      <c r="F47" s="64"/>
    </row>
    <row r="48" spans="1:6" x14ac:dyDescent="0.25">
      <c r="A48" s="62"/>
      <c r="B48" s="63">
        <v>31</v>
      </c>
      <c r="C48" s="66">
        <v>6</v>
      </c>
      <c r="D48" s="68">
        <f t="shared" si="1"/>
        <v>6</v>
      </c>
      <c r="F48" s="64"/>
    </row>
    <row r="49" spans="1:6" x14ac:dyDescent="0.25">
      <c r="A49" s="62"/>
      <c r="B49" s="63">
        <v>32</v>
      </c>
      <c r="C49" s="66">
        <v>6</v>
      </c>
      <c r="D49" s="69">
        <f t="shared" si="1"/>
        <v>6</v>
      </c>
      <c r="F49" s="64"/>
    </row>
    <row r="50" spans="1:6" x14ac:dyDescent="0.25">
      <c r="A50" s="62"/>
      <c r="B50" s="63">
        <v>33</v>
      </c>
      <c r="C50" s="66">
        <v>1</v>
      </c>
      <c r="D50" s="68">
        <f t="shared" si="1"/>
        <v>1</v>
      </c>
      <c r="F50" s="64"/>
    </row>
    <row r="51" spans="1:6" x14ac:dyDescent="0.25">
      <c r="A51" s="62"/>
      <c r="B51" s="63">
        <v>34</v>
      </c>
      <c r="C51" s="66">
        <v>9</v>
      </c>
      <c r="D51" s="69">
        <f t="shared" si="1"/>
        <v>9</v>
      </c>
      <c r="F51" s="64"/>
    </row>
    <row r="52" spans="1:6" x14ac:dyDescent="0.25">
      <c r="A52" s="62"/>
      <c r="B52" s="63">
        <v>35</v>
      </c>
      <c r="C52" s="66">
        <v>1</v>
      </c>
      <c r="D52" s="69">
        <f t="shared" si="1"/>
        <v>1</v>
      </c>
      <c r="F52" s="64"/>
    </row>
    <row r="53" spans="1:6" x14ac:dyDescent="0.25">
      <c r="A53" s="62"/>
      <c r="B53" s="63">
        <v>36</v>
      </c>
      <c r="C53" s="66">
        <v>9</v>
      </c>
      <c r="D53" s="69">
        <f t="shared" si="1"/>
        <v>9</v>
      </c>
      <c r="F53" s="64"/>
    </row>
    <row r="54" spans="1:6" x14ac:dyDescent="0.25">
      <c r="A54" s="62"/>
      <c r="B54" s="63">
        <v>37</v>
      </c>
      <c r="C54" s="66">
        <v>4</v>
      </c>
      <c r="D54" s="69">
        <f t="shared" si="1"/>
        <v>4</v>
      </c>
      <c r="F54" s="64"/>
    </row>
    <row r="55" spans="1:6" x14ac:dyDescent="0.25">
      <c r="A55" s="62"/>
      <c r="B55" s="63">
        <v>39</v>
      </c>
      <c r="C55" s="66">
        <v>2</v>
      </c>
      <c r="D55" s="69">
        <f t="shared" si="1"/>
        <v>2</v>
      </c>
      <c r="F55" s="64"/>
    </row>
    <row r="56" spans="1:6" x14ac:dyDescent="0.25">
      <c r="A56" s="62"/>
      <c r="B56" s="63">
        <v>41</v>
      </c>
      <c r="C56" s="66">
        <v>2</v>
      </c>
      <c r="D56" s="69">
        <f t="shared" si="1"/>
        <v>2</v>
      </c>
      <c r="F56" s="64"/>
    </row>
    <row r="57" spans="1:6" x14ac:dyDescent="0.25">
      <c r="A57" s="62"/>
      <c r="B57" s="63">
        <v>43</v>
      </c>
      <c r="C57" s="66">
        <v>4</v>
      </c>
      <c r="D57" s="69">
        <f t="shared" si="1"/>
        <v>4</v>
      </c>
      <c r="F57" s="64"/>
    </row>
    <row r="58" spans="1:6" x14ac:dyDescent="0.25">
      <c r="A58" s="62"/>
      <c r="B58" s="63">
        <v>45</v>
      </c>
      <c r="C58" s="66">
        <v>5</v>
      </c>
      <c r="D58" s="69">
        <f t="shared" si="1"/>
        <v>5</v>
      </c>
      <c r="F58" s="64"/>
    </row>
    <row r="59" spans="1:6" x14ac:dyDescent="0.25">
      <c r="A59" s="62"/>
      <c r="B59" s="63">
        <v>47</v>
      </c>
      <c r="C59" s="66">
        <v>5</v>
      </c>
      <c r="D59" s="69">
        <f t="shared" si="1"/>
        <v>5</v>
      </c>
      <c r="F59" s="64"/>
    </row>
    <row r="60" spans="1:6" x14ac:dyDescent="0.25">
      <c r="A60" t="s">
        <v>1276</v>
      </c>
      <c r="C60" s="60">
        <f>SUM(C4:C59)</f>
        <v>193</v>
      </c>
      <c r="D60" s="60">
        <f>SUM(D4:D59)</f>
        <v>199</v>
      </c>
    </row>
  </sheetData>
  <mergeCells count="2">
    <mergeCell ref="C2:D2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Наименование МО</vt:lpstr>
      <vt:lpstr>Лист1</vt:lpstr>
      <vt:lpstr>'Наименование МО'!Print_Area_0_0</vt:lpstr>
      <vt:lpstr>'Наименование МО'!Print_Area_0_0_0</vt:lpstr>
      <vt:lpstr>'Наименование МО'!Print_Area_0_0_0_0</vt:lpstr>
      <vt:lpstr>'Наименование МО'!Print_Area_0_0_0_0_0</vt:lpstr>
      <vt:lpstr>'Наименование МО'!Print_Area_0_0_0_0_0_0</vt:lpstr>
      <vt:lpstr>'Наименование МО'!Print_Area_0_0_0_0_0_0_0</vt:lpstr>
      <vt:lpstr>'Наименование МО'!Print_Area_0_0_0_0_0_0_0_0</vt:lpstr>
      <vt:lpstr>'Наименование МО'!Print_Area_0_0_0_0_0_0_0_0_0</vt:lpstr>
      <vt:lpstr>'Наименование МО'!Print_Area_0_0_0_0_0_0_0_0_0_0</vt:lpstr>
      <vt:lpstr>'Наименование МО'!Print_Area_0_0_0_0_0_0_0_0_0_0_0</vt:lpstr>
      <vt:lpstr>'Наименование МО'!Print_Area_0_0_0_0_0_0_0_0_0_0_0_0</vt:lpstr>
      <vt:lpstr>'Наименование МО'!Print_Area_0_0_0_0_0_0_0_0_0_0_0_0_0</vt:lpstr>
      <vt:lpstr>'Наименование МО'!Print_Area_0_0_0_0_0_0_0_0_0_0_0_0_0_0</vt:lpstr>
      <vt:lpstr>'Наименование МО'!Print_Area_0_0_0_0_0_0_0_0_0_0_0_0_0_0_0</vt:lpstr>
      <vt:lpstr>'Наименование МО'!Print_Area_0_0_0_0_0_0_0_0_0_0_0_0_0_0_0_0</vt:lpstr>
      <vt:lpstr>'Наименование МО'!Print_Area_0_0_0_0_0_0_0_0_0_0_0_0_0_0_0_0_0</vt:lpstr>
      <vt:lpstr>'Наименование МО'!Print_Area_0_0_0_0_0_0_0_0_0_0_0_0_0_0_0_0_0_0</vt:lpstr>
      <vt:lpstr>'Наименование МО'!Заголовки_для_печати</vt:lpstr>
      <vt:lpstr>'Наименование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Дарья Владимировна</dc:creator>
  <cp:lastModifiedBy>User</cp:lastModifiedBy>
  <cp:lastPrinted>2022-09-27T09:22:31Z</cp:lastPrinted>
  <dcterms:created xsi:type="dcterms:W3CDTF">2018-10-25T05:48:14Z</dcterms:created>
  <dcterms:modified xsi:type="dcterms:W3CDTF">2022-09-27T09:23:46Z</dcterms:modified>
</cp:coreProperties>
</file>